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I:\Podklady pro zadání\UT - 1 - Praha\Moreva\Přejezdy500 - P2747, P2762, P2764, P2765, P4943, P4944 (Čelákovice - Neratovice, Nymburk - Poříčany)\Příloha č. 4 - Rekapitulace\"/>
    </mc:Choice>
  </mc:AlternateContent>
  <bookViews>
    <workbookView xWindow="-15" yWindow="0" windowWidth="20520" windowHeight="7860"/>
  </bookViews>
  <sheets>
    <sheet name="Požadavky na výkon a fukci" sheetId="5" r:id="rId1"/>
    <sheet name="SO 98-98" sheetId="6" r:id="rId2"/>
  </sheets>
  <definedNames>
    <definedName name="_xlnm.Print_Titles" localSheetId="0">'Požadavky na výkon a fukci'!$3:$3</definedName>
    <definedName name="_xlnm.Print_Area" localSheetId="0">'Požadavky na výkon a fukci'!$A$2:$E$14</definedName>
    <definedName name="_xlnm.Print_Area" localSheetId="1">'SO 98-98'!$B$1:$L$36</definedName>
  </definedNames>
  <calcPr calcId="162913"/>
</workbook>
</file>

<file path=xl/calcChain.xml><?xml version="1.0" encoding="utf-8"?>
<calcChain xmlns="http://schemas.openxmlformats.org/spreadsheetml/2006/main">
  <c r="F2" i="6" l="1"/>
  <c r="E2" i="5" l="1"/>
  <c r="L32" i="6" l="1"/>
  <c r="J32" i="6"/>
  <c r="L28" i="6"/>
  <c r="J28" i="6"/>
  <c r="L22" i="6"/>
  <c r="J22" i="6"/>
  <c r="L18" i="6"/>
  <c r="J18" i="6"/>
  <c r="L14" i="6"/>
  <c r="J14" i="6"/>
  <c r="B14" i="6"/>
  <c r="L36" i="6" l="1"/>
  <c r="L26" i="6"/>
  <c r="B18" i="6"/>
  <c r="B22" i="6" s="1"/>
  <c r="K2" i="6" l="1"/>
  <c r="B28" i="6"/>
  <c r="B32" i="6" s="1"/>
</calcChain>
</file>

<file path=xl/comments1.xml><?xml version="1.0" encoding="utf-8"?>
<comments xmlns="http://schemas.openxmlformats.org/spreadsheetml/2006/main">
  <authors>
    <author>Salavová Mariana, Ing.</author>
  </authors>
  <commentList>
    <comment ref="K4" authorId="0" shape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14" authorId="0" shapeId="0">
      <text>
        <r>
          <rPr>
            <b/>
            <i/>
            <u/>
            <sz val="10"/>
            <color indexed="81"/>
            <rFont val="Arial"/>
            <family val="2"/>
            <charset val="238"/>
          </rPr>
          <t>Povinná položka</t>
        </r>
        <r>
          <rPr>
            <sz val="10"/>
            <color indexed="81"/>
            <rFont val="Arial"/>
            <family val="2"/>
            <charset val="238"/>
          </rPr>
          <t xml:space="preserve">
</t>
        </r>
      </text>
    </comment>
    <comment ref="F15"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text>
        <r>
          <rPr>
            <b/>
            <i/>
            <u/>
            <sz val="10"/>
            <color indexed="81"/>
            <rFont val="Arial"/>
            <family val="2"/>
            <charset val="238"/>
          </rPr>
          <t>Povinná položka</t>
        </r>
        <r>
          <rPr>
            <sz val="10"/>
            <color indexed="81"/>
            <rFont val="Arial"/>
            <family val="2"/>
            <charset val="238"/>
          </rPr>
          <t xml:space="preserve">
</t>
        </r>
      </text>
    </comment>
    <comment ref="F2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text>
        <r>
          <rPr>
            <b/>
            <i/>
            <u/>
            <sz val="10"/>
            <color indexed="81"/>
            <rFont val="Arial"/>
            <family val="2"/>
            <charset val="238"/>
          </rPr>
          <t>Povinná položka</t>
        </r>
        <r>
          <rPr>
            <sz val="10"/>
            <color indexed="81"/>
            <rFont val="Arial"/>
            <family val="2"/>
            <charset val="238"/>
          </rPr>
          <t xml:space="preserve">
</t>
        </r>
      </text>
    </comment>
    <comment ref="F2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2"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3"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sharedStrings.xml><?xml version="1.0" encoding="utf-8"?>
<sst xmlns="http://schemas.openxmlformats.org/spreadsheetml/2006/main" count="154" uniqueCount="107">
  <si>
    <t>Název stavby</t>
  </si>
  <si>
    <t>POŽADAVKY NA VÝKON A FUNKCI</t>
  </si>
  <si>
    <t>Cena celkem:</t>
  </si>
  <si>
    <t>Rekapitulace dat pro tvorbu nabídkové ceny stavby</t>
  </si>
  <si>
    <t>Položka</t>
  </si>
  <si>
    <t>Název položky</t>
  </si>
  <si>
    <t>Popis položky</t>
  </si>
  <si>
    <r>
      <t xml:space="preserve">Cena za položku
</t>
    </r>
    <r>
      <rPr>
        <sz val="11"/>
        <color theme="1"/>
        <rFont val="Verdana"/>
        <family val="2"/>
        <charset val="238"/>
      </rPr>
      <t>[Kč]</t>
    </r>
  </si>
  <si>
    <t>SOUPIS PRACÍ / ROZPOČET</t>
  </si>
  <si>
    <t>SO 98-98</t>
  </si>
  <si>
    <t>Stavba:</t>
  </si>
  <si>
    <t>CELKEM:</t>
  </si>
  <si>
    <t>SO/PS:</t>
  </si>
  <si>
    <t>Všeobecný objekt</t>
  </si>
  <si>
    <t>Kategorie monitoringu:</t>
  </si>
  <si>
    <t/>
  </si>
  <si>
    <t>Klasifikace SO/PS:</t>
  </si>
  <si>
    <t>Stupeň dokumentace:</t>
  </si>
  <si>
    <t>Stádium 2</t>
  </si>
  <si>
    <t>ISPROFIN:</t>
  </si>
  <si>
    <t>Majetek:</t>
  </si>
  <si>
    <t>SŽ</t>
  </si>
  <si>
    <t>Označení (S-kód):</t>
  </si>
  <si>
    <t>Zahájení realizace SO/PS:</t>
  </si>
  <si>
    <t>Zpracovatel:</t>
  </si>
  <si>
    <t>Cenová úroveň:</t>
  </si>
  <si>
    <t>Ukončení realizace SO/PS.</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</si>
  <si>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</si>
  <si>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</si>
  <si>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</si>
  <si>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</si>
  <si>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</si>
  <si>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</si>
  <si>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</si>
  <si>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</si>
  <si>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</si>
  <si>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</si>
  <si>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</si>
  <si>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</si>
  <si>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</si>
  <si>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t>
  </si>
  <si>
    <t>Díl:</t>
  </si>
  <si>
    <t>Dokumentace stavby</t>
  </si>
  <si>
    <t>P</t>
  </si>
  <si>
    <t>VSEOB001</t>
  </si>
  <si>
    <t>R-položka</t>
  </si>
  <si>
    <t>Geodetická dokumentace skutečného provedení stavby</t>
  </si>
  <si>
    <t>KPL</t>
  </si>
  <si>
    <t>PP</t>
  </si>
  <si>
    <t>Vypracování geodetické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</si>
  <si>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</si>
  <si>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</si>
  <si>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</si>
  <si>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</si>
  <si>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</si>
  <si>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</si>
  <si>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</si>
  <si>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</si>
  <si>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</si>
  <si>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</si>
  <si>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</si>
  <si>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</si>
  <si>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W</t>
  </si>
  <si>
    <t>Součet</t>
  </si>
  <si>
    <t>za  Díl</t>
  </si>
  <si>
    <t>Ostatní</t>
  </si>
  <si>
    <t xml:space="preserve">Osvědčení o shodě notifikovanou osobou </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</si>
  <si>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</si>
  <si>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</si>
  <si>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</si>
  <si>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</si>
  <si>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</si>
  <si>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Poznámka</t>
  </si>
  <si>
    <t>Správa železnic, státní organizace</t>
  </si>
  <si>
    <t>Přejezdy_500/2020</t>
  </si>
  <si>
    <t>Stavba 5:</t>
  </si>
  <si>
    <t>Rekonstrukce přejezdů P4943 v km 9,694 a P4944 v km 9,884 na trati Nymburk - Poříčany a rekonstrukce PZS a doplnění závor</t>
  </si>
  <si>
    <t xml:space="preserve">Dodání kompletního vnitřního a venkovního zařízení nového PZS přejezdu P4943 včetně potřebného pomocného materiálu, softwarového vybavení a dopravy.  Položka obsahuje všechny náklady na opravu stávajícího reléového domku, pořízení a montáž výstražníků a závor vč. související nutné kabelizace, pomocného materiálu a dopravy. PS bude realizován dle závazných norem a směrnic a to včetně podmínek TSI. Součástí tohoto PS budou rovněž demontáže veškerých zbytných vnitřních i venkovních prvků stávajícího PZS a likvidace odpadu v souladu se zákonem o odpadech. V rámci tohoto PS bude zpracována a schválena nová tabulka přejezdu, provedeno úplné přezkoušení nového PZS a jeho uvedení do provozu, vč. zapojení dle předepsaných zkoušek. Bude provedena náhrada stávajícího PZS bez závor novým PZS doplněným o závory. Nové PZS bude situované ve stávajícím technologickém objektu. Položka obsahuje všechny náklady na pořízení příslušných nových stojanů ve stávajícícm technologickém domku. Upevnění stojanu do stojanové řady, připojení pospojování (usazení skříně ve stávajícícím reléovém domku) na místo určení, zapojení, včetně tvorby a instalace příslušného softwarového vybavení. Bude provedena montáž úpravy SZZ a jeho prvků (počítačů náprav a návěstidel) pro zavázání nového PZS včetně kompletního přezkoušení zařízení. Budou použity výstražníky v plastovém provedení. Montáž prvků nového PZS včetně kompletního přezkoušení zařízení. Pro zjišťování volnosti kolejových úseků budou zřízeny nové počítače náprav. Budou použity kompozitní závorová břevna s LED břevnovými svítilnami, velké výstražné kříže a výstražníky v LED provedení. Bude provedena potřebná úprava SZZ v ŽST Nymburk město a ŽST Sadská. Zařízení bude vybaveno měřící a stavovou diagnostikou s přenosem do DLS v ŽST Nymburk město. Součástí diagnostiky bude také dodávka PC pro možnost místního stažení dat. Na základě nově zpracované dokumentace (Situační schéma, Tabulka přejezdu) bude provedena úprava a výměna aplikačního SW v elektronickém stavědle v ŽST Nymburk město a ŽST Sadská. Napájení bude zálohováno akumulátorovou baterií s volnou hladinou elektrolytu a řízeným dobíječem. V rámci stavby bude navržena pokládka dvou trubek HDPE 40/32 modré a černé barvy, pro budoucí zafouknutí optických kabelů. U trubek pro optické kabely bude provedena kalibrace a tlakování. Dále bude položen nový sdělovací metalický kabel 10XN0,8. Bude zachován venkovní telefonní objekt se zapojením do traťového okruhu Nymburk město - Sadská. Součástí stavby budou nezbytné revizní zprávy, protokol UTZ a průkaz způsobilosti el. UTZ. Součástí stavby budou i demontáže nahrazovaných kolejových obvodů a úpravy koleje na bezstykovou.Součástí stavby budou rovněž nezbytné úpravy nutné pro realizaci díla, zejména přeložky a ochrana inženýrských sítí. PZS bude vybaveno informačním zařízením pro nevidomé. Položka obsahuje veškeré náklady na montáž dodaného zařízení se všemi pomocnými a doplňujícími pracemi a součástmi, případné použití stavební mechanizace, včetně dopravy ze skladu k místu montáže, náklady na mzdy. </t>
  </si>
  <si>
    <t>V rozsahu Zjednodušené dokumentace ve stádiu 2 a ZTP.</t>
  </si>
  <si>
    <t>Stávající železniční svršek se skládá z betonových pražců, kolejnic tv. S49 a kameniva ve stavu odpovídajícímu svému stáří. Nově bude provedena výměna stávajícího kolejového roštu v min. délce 25 m vč. výměny kolejového lože. V této souvislosti bude provedena směrová a výšková úprava koleje v přejezdu a v navazujících úsecích s doplněním kolejového lože a úpravou BK. Součástí SO bude podbití celého úseku mezi přejezdy a výběhu cca 50 m na každou stranu. Nový kolejový rošt bude složen z betonových pražců s bezpodkladnicovým upevněním a kolejnic tv. 49 E1 třídy oceli R 260. Položka obsahuje všechny náklady na montáž příslušného zařízení se všemi pomocnými a doplňujícími pracemi a součástmi, případné použití mechanizace, včetně dopravy ze skladu k místu montáže, náklady na mzdy. Součástí tohoto SO budou rovněž demontáže a likvidace odpadu v souladu se zákonem o odpadech.</t>
  </si>
  <si>
    <t>V rámci SO bude řešeno odvodnění železničního spodku, detailně při zahájení projekčních prací. Bude proveden geotechnický průzkum. Sanace železničního spodku se nepředpokládá. Položka obsahuje všechny náklady na montáž příslušného zařízení se všemi pomocnými a doplňujícími pracemi a součástmi, případné použití mechanizace, včetně dopravy ze skladu k místu montáže, náklady na mzdy. Součástí tohoto SO budou rovněž demontáže a likvidace odpadu v souladu se zákonem o odpadech.</t>
  </si>
  <si>
    <t>Stávající přejezdová konstrukce P4943 v km 9,694 je tvořena z betonových panelů část vnitřní a část vnější je živičná z asfaltového betonu. Bude provedena demontáž stávající přejezdové konstrukce. Nová přejezdová konstrukce bude celopryžová rozebíratelná se závěrnými zídkami. Pro návrh, řešení a použití přejezdové konstrukce budou přednostně splněny podmínky definované dokumentem č.j. 15497/2017-SŽDC-GŘ-O13 Železniční přejezdy - zásady pro návrh, řešení a použití přejezdových konstrukcí, ze dne 3.4.2017. Jedná se zejména o obecný popis definovaný tímto dokumentem a zajištění dostatečného prostoru za hlavami pražců. Při návrhu budou dodrženy veškeré platné směrnice, předpisy atd. Upevnění v místě přejezdu bude v antikorozní úpravě. Součástí stavby budou rovněž nezbytné úpravy nutné pro realizaci díla, zejména úpravy pozemních komunikací. V rámci stavby bude provedena úprava stávajícího výjezdu z polní komunikace, vyúsťující v současné době do přejezdu. V rámci SO bude na přejezdu doplněno odpovídající dopravní značení. Položka obsahuje všechny náklady na montáž příslušného zařízení se všemi pomocnými a doplňujícími pracemi a součástmi, případné použití mechanizace, včetně dopravy ze skladu k místu montáže, náklady na mzdy. Součástí tohoto SO budou rovněž demontáže a likvidace odpadu v souladu se zákonem o odpadech.</t>
  </si>
  <si>
    <t>Pro zabezpečení základního napájení nového PZS bude nutno zajistit a navrhnout přípojku NN a to ze stávajícího odběrového místa. Napájení zařízení PZS (rozvaděč NN pro RD) se vybaví přívodkou (přes přepínač), pro možnost připojení náhradního mobilního zdroje.  Součástí nového napájení bude i nově řešené uzemnění. Rozsah napájení určí dodavatel dle daného typu PZS a na základě energetické bilance, která bude součástí projektu. Položka obsahuje všechny náklady na montáž příslušného zařízení se všemi pomocnými a doplňujícími pracemi a součástmi, případné použití mechanizace, včetně dopravy ze skladu k místu montáže, náklady na mzdy. Součástí tohoto SO budou rovněž demontáže a likvidace odpadu v souladu se zákonem o odpadech.</t>
  </si>
  <si>
    <t>Stávající železniční svršek se skládá z betonových pražců, kolejnic tv. S49 a kameniva ve stavu odpovídajícímu svému stáří. Stávající výhybka (hradlo Hořátev) se nachází na dřevěných pražcích. Nově bude provedena výměna stávajícího kolejového roštu v nezbytně nutné délce vč. výměny kolejového lože. V této souvislosti bude provedena směrová a výšková úprava koleje v přejezdu a v navazujících úsecích s doplněním kolejového lože a úpravou BK. Součástí SO bude podbití celého úseku mezi přejezdy a výběhu cca 50 m na každou stranu. Na jedné straně výběhu je zapotřebí podbití v. č. 1 v žst. Hořátev, která přímo navazuje na P4944. Nový kolejový rošt bude složen z betonových pražců s bezpodkladnicovým upevněním a kolejnic tv. 49 E1 třídy oceli R 260. Položka obsahuje všechny náklady na montáž příslušného zařízení se všemi pomocnými a doplňujícími pracemi a součástmi, případné použití mechanizace, včetně dopravy ze skladu k místu montáže, náklady na mzdy. Součástí tohoto SO budou rovněž demontáže a likvidace odpadu v souladu se zákonem o odpadech.</t>
  </si>
  <si>
    <t>Stávající přejezdová konstrukce P4944 v km 9,884  je tvořena z betonových panelů část vnitřní a část vnější je  živičná z asfaltového betonu. Bude provedena demontáž stávající přejezdové konstrukce. Nová přejezdová konstrukce bude betonová rozebíratelná se závěrnými zídkami. Pro návrh, řešení a použití přejezdové konstrukce budou přednostně splněny podmínky definované dokumentem č.j. 15497/2017-SŽDC-GŘ-O13 Železniční přejezdy - zásady pro návrh, řešení a použití přejezdových konstrukcí, ze dne 3.4.2017. Jedná se zejména o obecný popis definovaný tímto dokumentem a zajištění dostatečného prostoru za hlavami pražců. Při návrhu budou dodrženy veškeré platné směrnice, předpisy atd. Upevnění v místě přejezdu bude v antikorozní úpravě. Součástí stavby budou rovněž nezbytné úpravy nutné pro realizaci díla, zejména úpravy pozemních komunikací. V rámci SO bude na přejezdu doplněno odpovídající dopravní značení. Součástí SO bude zřízení přístupové cesty k nástupišti žst. Hořátev vč. rekonstrukce a úprav chodníků, doplnění zábradlí. Položka obsahuje všechny náklady na montáž příslušného zařízení se všemi pomocnými a doplňujícími pracemi a součástmi, případné použití mechanizace, včetně dopravy ze skladu k místu montáže, náklady na mzdy. Součástí tohoto SO budou rovněž demontáže a likvidace odpadu v souladu se zákonem o odpadech.</t>
  </si>
  <si>
    <t>Pro zabezpečení základního napájení nového PZS bude nutno zajistit a navrhnout přípojku NN a to ze stávajícího odběrového místa. Napájení zařízení PZS (rozvaděč NN pro RD) se vybaví přívodkou (přes přepínač), pro možnost připojení náhradního mobilního zdroje. Součástí nového napájení bude i nově řešené uzemnění. Rozsah napájení určí dodavatel dle daného typu PZS a na základě energetické bilance, která bude součástí projektu. Položka obsahuje všechny náklady na montáž příslušného zařízení se všemi pomocnými a doplňujícími pracemi a součástmi, případné použití mechanizace, včetně dopravy ze skladu k místu montáže, náklady na mzdy. Součástí tohoto SO budou rovněž demontáže a likvidace odpadu v souladu se zákonem o odpadech.</t>
  </si>
  <si>
    <t>PS 01-01-31</t>
  </si>
  <si>
    <t>Zabezpečovací zařízení (PZS) železniční přejezd v km 9,694 (P4943)</t>
  </si>
  <si>
    <t>SO 01-10-01</t>
  </si>
  <si>
    <t>Železniční svršek železniční přejezd v km 9,694 (P4943)</t>
  </si>
  <si>
    <t>SO 01-11-01</t>
  </si>
  <si>
    <t>Železniční spodek železniční přejezd v km 9,694 (P4943)</t>
  </si>
  <si>
    <t>SO 01-13-01</t>
  </si>
  <si>
    <t>Železniční přejezd železniční přejezd v km 9,694 (P4943)</t>
  </si>
  <si>
    <t>SO 01-86-01</t>
  </si>
  <si>
    <t>Přípojka napájení NN železniční přejezd v km 9,694 (P4943)</t>
  </si>
  <si>
    <t>PS 02-01-31</t>
  </si>
  <si>
    <t>Zabezpečovací zařízení (PZS) železniční přejezd v km 9,884 (P4944)</t>
  </si>
  <si>
    <t>SO 02-10-01</t>
  </si>
  <si>
    <t>Železniční svršek železniční přejezd v km 9,884 (P4944)</t>
  </si>
  <si>
    <t>SO 02-11-01</t>
  </si>
  <si>
    <t>Železniční spodek železniční přejezd v km 9,884 (P4944)</t>
  </si>
  <si>
    <t>SO 02-13-01</t>
  </si>
  <si>
    <t>Železniční přejezd železniční přejezd v km 9,884 (P4944)</t>
  </si>
  <si>
    <t>SO 02-86-01</t>
  </si>
  <si>
    <t>Přípojka napájení NN  železniční přejezd v km 9,884 (P4944)</t>
  </si>
  <si>
    <t>Dodání kompletního vnitřního a venkovního zařízení nového PZS přejezdu P4944 včetně potřebného pomocného materiálu, softwarového vybavení a dopravy.  Položka obsahuje všechny náklady na opravu stávajícího reléového domku, pořízení a montáž výstražníků a závor vč. související nutné kabelizace, pomocného materiálu a dopravy. PS bude realizován dle závazných norem a směrnic a to včetně podmínek TSI. Součástí tohoto PS budou rovněž demontáže veškerých zbytných vnitřních i venkovních prvků stávajícího PZS a likvidace odpadu v souladu se zákonem o odpadech. V rámci tohoto PS bude zpracována a schválena nová tabulka přejezdu, provedeno úplné přezkoušení nového PZS a jeho uvedení do provozu, vč. zapojení dle předepsaných zkoušek. Bude provedena náhrada stávajícího PZS bez závor novým PZS doplněným o závory. Nové PZS bude situované ve stávajícím technologickém objektu. Položka obsahuje všechny náklady na pořízení příslušných nových stojanů ve stávajícícm technologickém domku. Upevnění stojanu do stojanové řady, připojení pospojování (usazení skříně ve stávajícícím reléovém domku) na místo určení, zapojení, včetně tvorby a instalace příslušného softwarového vybavení. Budou použity výstražníky v plastovém provedení. Montáž prvků nového PZS včetně kompletního přezkoušení zařízení. Pro zjišťování volnosti kolejových úseků budou zřízeny nové počítače náprav. Budou použity kompozitní závorová břevna s LED břevnovými svítilnami, velké výstražné kříže a výstražníky v LED provedení. Bude provedena potřebná úprava SZZ v ŽST Nymburk město a ŽST Sadská. Zařízení bude vybaveno měřící a stavovou diagnostikou s přenosem do DLS v ŽST Nymburk město. Součástí diagnostiky bude také dodávka PC pro možnost místního stažení dat. Na základě nově zpracované dokumentace (Situační schéma, Tabulka přejezdu) bude provedena úprava a výměna aplikačního SW v elektronickém stavědle v ŽST Nymburk město a ŽST Sadská. Napájení bude zálohováno akumulátorovou baterií s volnou hladinou elektrolytu a řízeným dobíječem. V rámci stavby bude navržena pokládka dvou trubek HDPE 40/32 modré a černé barvy, pro budoucí zafouknutí optických kabelů. U trubek pro optické kabely bude provedena kalibrace a tlakování. Dále bude položen nový sdělovací metalický kabel 10XN0,8. Bude zachován venkovní telefonní objekt se zapojením do traťového okruhu Nymburk město - Sadská. Součástí stavby budou nezbytné revizní zprávy, protokol UTZ a průkaz způsobilosti el. UTZ. Bude provedena montáž nového elektrického závorníku na stávající výhybce na hradle Hořátev. Součástí stavby budou i demontáže nahrazovaných kolejových obvodů a úpravy koleje na bezstykovou. Součástí stavby budou rovněž nezbytné úpravy nutné pro realizaci díla, zejména přeložky a ochrana inženýrských sítí. PZS bude vybaveno informačním zařízením pro nevidomé. Na zastávce Hořátev bude doplněn kamerový systém, rozhlas a informační systém. Položka obsahuje všechny náklady na montáž dodaného zařízení se všemi pomocnými a doplňujícími pracemi a součástmi, případné použití mechanizace, včetně dopravy ze skladu k místu montáže, náklady na mzdy.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</si>
</sst>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7" formatCode="#,##0.00\ &quot;Kč&quot;;\-#,##0.00\ &quot;Kč&quot;"/>
    <numFmt numFmtId="164" formatCode="_-* #,##0.00\ _K_č_-;\-* #,##0.00\ _K_č_-;_-* &quot;-&quot;??\ _K_č_-;_-@_-"/>
    <numFmt numFmtId="165" formatCode="#,##0.00\ &quot;Kč&quot;"/>
    <numFmt numFmtId="166" formatCode="m\/yyyy"/>
    <numFmt numFmtId="167" formatCode="#,##0.000"/>
  </numFmts>
  <fonts count="46" x14ac:knownFonts="1">
    <font>
      <sz val="11"/>
      <color theme="1"/>
      <name val="Verdana"/>
      <family val="2"/>
      <charset val="238"/>
    </font>
    <font>
      <sz val="11"/>
      <color theme="1"/>
      <name val="Calibri"/>
      <family val="2"/>
      <charset val="238"/>
      <scheme val="minor"/>
    </font>
    <font>
      <sz val="10"/>
      <name val="Arial CE"/>
      <charset val="238"/>
    </font>
    <font>
      <sz val="10"/>
      <name val="Arial"/>
      <family val="2"/>
      <charset val="238"/>
    </font>
    <font>
      <b/>
      <sz val="18"/>
      <color theme="1"/>
      <name val="Calibri"/>
      <family val="2"/>
      <charset val="238"/>
      <scheme val="minor"/>
    </font>
    <font>
      <b/>
      <sz val="14"/>
      <color theme="1"/>
      <name val="Calibri"/>
      <family val="2"/>
      <charset val="238"/>
      <scheme val="minor"/>
    </font>
    <font>
      <b/>
      <sz val="16"/>
      <color theme="1"/>
      <name val="Calibri"/>
      <family val="2"/>
      <charset val="238"/>
      <scheme val="minor"/>
    </font>
    <font>
      <b/>
      <sz val="12"/>
      <color theme="1"/>
      <name val="Calibri"/>
      <family val="2"/>
      <charset val="238"/>
      <scheme val="minor"/>
    </font>
    <font>
      <sz val="8"/>
      <color theme="1"/>
      <name val="Arial"/>
      <family val="2"/>
      <charset val="238"/>
    </font>
    <font>
      <i/>
      <sz val="6"/>
      <color theme="1"/>
      <name val="Arial"/>
      <family val="2"/>
      <charset val="238"/>
    </font>
    <font>
      <b/>
      <sz val="16"/>
      <color theme="1"/>
      <name val="Arial"/>
      <family val="2"/>
      <charset val="238"/>
    </font>
    <font>
      <b/>
      <sz val="8"/>
      <color rgb="FFDF572D"/>
      <name val="Arial"/>
      <family val="2"/>
      <charset val="238"/>
    </font>
    <font>
      <b/>
      <sz val="14"/>
      <color theme="1"/>
      <name val="Arial"/>
      <family val="2"/>
      <charset val="238"/>
    </font>
    <font>
      <b/>
      <sz val="14"/>
      <color theme="8" tint="-0.249977111117893"/>
      <name val="Arial"/>
      <family val="2"/>
      <charset val="238"/>
    </font>
    <font>
      <b/>
      <sz val="12"/>
      <color theme="1"/>
      <name val="Arial"/>
      <family val="2"/>
      <charset val="238"/>
    </font>
    <font>
      <b/>
      <sz val="11"/>
      <color theme="8" tint="-0.249977111117893"/>
      <name val="Arial"/>
      <family val="2"/>
      <charset val="238"/>
    </font>
    <font>
      <b/>
      <sz val="12"/>
      <color theme="8" tint="-0.249977111117893"/>
      <name val="Arial"/>
      <family val="2"/>
      <charset val="238"/>
    </font>
    <font>
      <b/>
      <sz val="11"/>
      <color theme="1"/>
      <name val="Arial"/>
      <family val="2"/>
      <charset val="238"/>
    </font>
    <font>
      <sz val="10"/>
      <color theme="1"/>
      <name val="Arial"/>
      <family val="2"/>
      <charset val="238"/>
    </font>
    <font>
      <b/>
      <sz val="10"/>
      <color theme="8" tint="-0.249977111117893"/>
      <name val="Arial"/>
      <family val="2"/>
      <charset val="238"/>
    </font>
    <font>
      <b/>
      <sz val="10"/>
      <color theme="1"/>
      <name val="Arial"/>
      <family val="2"/>
      <charset val="238"/>
    </font>
    <font>
      <i/>
      <sz val="10"/>
      <color theme="1"/>
      <name val="Arial"/>
      <family val="2"/>
      <charset val="238"/>
    </font>
    <font>
      <b/>
      <sz val="10"/>
      <color rgb="FF000000"/>
      <name val="Calibri"/>
      <family val="2"/>
      <charset val="238"/>
      <scheme val="minor"/>
    </font>
    <font>
      <b/>
      <sz val="8"/>
      <color rgb="FF000000"/>
      <name val="Calibri"/>
      <family val="2"/>
      <charset val="238"/>
      <scheme val="minor"/>
    </font>
    <font>
      <sz val="10"/>
      <color theme="8" tint="-0.249977111117893"/>
      <name val="Arial"/>
      <family val="2"/>
      <charset val="238"/>
    </font>
    <font>
      <i/>
      <sz val="8"/>
      <color theme="1"/>
      <name val="Arial Narrow"/>
      <family val="2"/>
      <charset val="238"/>
    </font>
    <font>
      <b/>
      <sz val="9"/>
      <color theme="1"/>
      <name val="Arial"/>
      <family val="2"/>
      <charset val="238"/>
    </font>
    <font>
      <sz val="8"/>
      <name val="Arial"/>
      <family val="2"/>
      <charset val="238"/>
    </font>
    <font>
      <b/>
      <sz val="8"/>
      <name val="Arial"/>
      <family val="2"/>
      <charset val="238"/>
    </font>
    <font>
      <i/>
      <sz val="8"/>
      <name val="Arial"/>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u/>
      <sz val="10"/>
      <color indexed="81"/>
      <name val="Calibri"/>
      <family val="2"/>
      <charset val="238"/>
      <scheme val="minor"/>
    </font>
    <font>
      <sz val="9"/>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
      <sz val="9"/>
      <color indexed="81"/>
      <name val="Tahoma"/>
      <family val="2"/>
      <charset val="238"/>
    </font>
  </fonts>
  <fills count="10">
    <fill>
      <patternFill patternType="none"/>
    </fill>
    <fill>
      <patternFill patternType="gray125"/>
    </fill>
    <fill>
      <patternFill patternType="solid">
        <fgColor theme="0"/>
        <bgColor indexed="64"/>
      </patternFill>
    </fill>
    <fill>
      <patternFill patternType="solid">
        <fgColor theme="0" tint="-4.9989318521683403E-2"/>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theme="2"/>
        <bgColor indexed="64"/>
      </patternFill>
    </fill>
    <fill>
      <patternFill patternType="solid">
        <fgColor rgb="FF5FAB01"/>
        <bgColor indexed="64"/>
      </patternFill>
    </fill>
    <fill>
      <patternFill patternType="solid">
        <fgColor rgb="FFFFC000"/>
        <bgColor indexed="64"/>
      </patternFill>
    </fill>
  </fills>
  <borders count="71">
    <border>
      <left/>
      <right/>
      <top/>
      <bottom/>
      <diagonal/>
    </border>
    <border>
      <left style="thin">
        <color indexed="64"/>
      </left>
      <right style="medium">
        <color indexed="64"/>
      </right>
      <top style="medium">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right style="thin">
        <color indexed="64"/>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bottom/>
      <diagonal/>
    </border>
    <border>
      <left/>
      <right/>
      <top style="thick">
        <color indexed="64"/>
      </top>
      <bottom style="thick">
        <color indexed="64"/>
      </bottom>
      <diagonal/>
    </border>
    <border>
      <left style="thin">
        <color indexed="64"/>
      </left>
      <right style="thin">
        <color indexed="64"/>
      </right>
      <top style="medium">
        <color indexed="64"/>
      </top>
      <bottom/>
      <diagonal/>
    </border>
    <border>
      <left/>
      <right/>
      <top style="thick">
        <color indexed="64"/>
      </top>
      <bottom/>
      <diagonal/>
    </border>
    <border>
      <left style="thick">
        <color indexed="64"/>
      </left>
      <right/>
      <top style="thin">
        <color indexed="64"/>
      </top>
      <bottom style="thin">
        <color indexed="64"/>
      </bottom>
      <diagonal/>
    </border>
    <border>
      <left style="thick">
        <color indexed="64"/>
      </left>
      <right/>
      <top style="thick">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auto="1"/>
      </left>
      <right style="medium">
        <color auto="1"/>
      </right>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thin">
        <color auto="1"/>
      </left>
      <right/>
      <top style="double">
        <color auto="1"/>
      </top>
      <bottom/>
      <diagonal/>
    </border>
    <border>
      <left style="medium">
        <color auto="1"/>
      </left>
      <right style="thin">
        <color auto="1"/>
      </right>
      <top style="double">
        <color auto="1"/>
      </top>
      <bottom style="double">
        <color auto="1"/>
      </bottom>
      <diagonal/>
    </border>
    <border>
      <left style="thin">
        <color auto="1"/>
      </left>
      <right style="thin">
        <color auto="1"/>
      </right>
      <top style="double">
        <color auto="1"/>
      </top>
      <bottom style="double">
        <color auto="1"/>
      </bottom>
      <diagonal/>
    </border>
    <border>
      <left style="thin">
        <color auto="1"/>
      </left>
      <right/>
      <top style="double">
        <color auto="1"/>
      </top>
      <bottom style="double">
        <color auto="1"/>
      </bottom>
      <diagonal/>
    </border>
    <border>
      <left style="thin">
        <color auto="1"/>
      </left>
      <right style="medium">
        <color auto="1"/>
      </right>
      <top style="double">
        <color auto="1"/>
      </top>
      <bottom style="double">
        <color auto="1"/>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style="thin">
        <color auto="1"/>
      </left>
      <right/>
      <top style="thick">
        <color auto="1"/>
      </top>
      <bottom style="thick">
        <color auto="1"/>
      </bottom>
      <diagonal/>
    </border>
    <border>
      <left/>
      <right style="thick">
        <color indexed="64"/>
      </right>
      <top style="thick">
        <color indexed="64"/>
      </top>
      <bottom style="thick">
        <color indexed="64"/>
      </bottom>
      <diagonal/>
    </border>
    <border>
      <left style="thick">
        <color indexed="64"/>
      </left>
      <right/>
      <top style="thin">
        <color indexed="64"/>
      </top>
      <bottom/>
      <diagonal/>
    </border>
    <border>
      <left/>
      <right/>
      <top style="thin">
        <color indexed="64"/>
      </top>
      <bottom/>
      <diagonal/>
    </border>
    <border>
      <left/>
      <right style="thick">
        <color indexed="64"/>
      </right>
      <top style="thin">
        <color indexed="64"/>
      </top>
      <bottom/>
      <diagonal/>
    </border>
    <border>
      <left/>
      <right style="medium">
        <color indexed="64"/>
      </right>
      <top style="thin">
        <color indexed="64"/>
      </top>
      <bottom style="thin">
        <color indexed="64"/>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top/>
      <bottom style="thin">
        <color indexed="64"/>
      </bottom>
      <diagonal/>
    </border>
    <border>
      <left style="thin">
        <color indexed="64"/>
      </left>
      <right/>
      <top style="thick">
        <color indexed="64"/>
      </top>
      <bottom style="thin">
        <color indexed="64"/>
      </bottom>
      <diagonal/>
    </border>
    <border>
      <left/>
      <right style="hair">
        <color auto="1"/>
      </right>
      <top style="thick">
        <color auto="1"/>
      </top>
      <bottom style="thin">
        <color indexed="64"/>
      </bottom>
      <diagonal/>
    </border>
    <border>
      <left style="thin">
        <color indexed="64"/>
      </left>
      <right/>
      <top/>
      <bottom style="thin">
        <color indexed="64"/>
      </bottom>
      <diagonal/>
    </border>
    <border>
      <left/>
      <right style="thick">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right/>
      <top style="thin">
        <color indexed="64"/>
      </top>
      <bottom style="medium">
        <color indexed="64"/>
      </bottom>
      <diagonal/>
    </border>
    <border>
      <left/>
      <right style="thick">
        <color indexed="64"/>
      </right>
      <top style="thin">
        <color indexed="64"/>
      </top>
      <bottom style="medium">
        <color indexed="64"/>
      </bottom>
      <diagonal/>
    </border>
    <border>
      <left style="thick">
        <color indexed="64"/>
      </left>
      <right/>
      <top style="medium">
        <color indexed="64"/>
      </top>
      <bottom style="thin">
        <color indexed="64"/>
      </bottom>
      <diagonal/>
    </border>
    <border>
      <left/>
      <right/>
      <top style="medium">
        <color indexed="64"/>
      </top>
      <bottom style="thin">
        <color indexed="64"/>
      </bottom>
      <diagonal/>
    </border>
    <border>
      <left/>
      <right style="thick">
        <color indexed="64"/>
      </right>
      <top style="medium">
        <color indexed="64"/>
      </top>
      <bottom style="thin">
        <color indexed="64"/>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ck">
        <color auto="1"/>
      </right>
      <top style="thin">
        <color indexed="64"/>
      </top>
      <bottom style="medium">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right style="thick">
        <color indexed="64"/>
      </right>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s>
  <cellStyleXfs count="5">
    <xf numFmtId="0" fontId="0" fillId="0" borderId="0"/>
    <xf numFmtId="0" fontId="1" fillId="0" borderId="0"/>
    <xf numFmtId="164" fontId="1" fillId="0" borderId="0" applyFont="0" applyFill="0" applyBorder="0" applyAlignment="0" applyProtection="0"/>
    <xf numFmtId="0" fontId="3" fillId="0" borderId="0"/>
    <xf numFmtId="0" fontId="2" fillId="0" borderId="0"/>
  </cellStyleXfs>
  <cellXfs count="157">
    <xf numFmtId="0" fontId="0" fillId="0" borderId="0" xfId="0"/>
    <xf numFmtId="0" fontId="4" fillId="3" borderId="15" xfId="1" applyFont="1" applyFill="1" applyBorder="1" applyAlignment="1">
      <alignment vertical="center"/>
    </xf>
    <xf numFmtId="0" fontId="1" fillId="0" borderId="0" xfId="1"/>
    <xf numFmtId="0" fontId="5" fillId="0" borderId="17" xfId="1" applyFont="1" applyFill="1" applyBorder="1" applyAlignment="1">
      <alignment vertical="center"/>
    </xf>
    <xf numFmtId="0" fontId="5" fillId="0" borderId="10" xfId="1" applyFont="1" applyFill="1" applyBorder="1" applyAlignment="1">
      <alignment vertical="center" wrapText="1"/>
    </xf>
    <xf numFmtId="0" fontId="5" fillId="0" borderId="0" xfId="1" applyFont="1" applyAlignment="1">
      <alignment horizontal="left" vertical="center"/>
    </xf>
    <xf numFmtId="0" fontId="5" fillId="0" borderId="20" xfId="1" applyFont="1" applyFill="1" applyBorder="1" applyAlignment="1">
      <alignment vertical="top"/>
    </xf>
    <xf numFmtId="0" fontId="5" fillId="0" borderId="21" xfId="1" applyFont="1" applyFill="1" applyBorder="1" applyAlignment="1">
      <alignment horizontal="center" vertical="top" wrapText="1"/>
    </xf>
    <xf numFmtId="0" fontId="5" fillId="0" borderId="22" xfId="1" applyFont="1" applyFill="1" applyBorder="1" applyAlignment="1">
      <alignment horizontal="center" vertical="center" wrapText="1"/>
    </xf>
    <xf numFmtId="0" fontId="5" fillId="0" borderId="23" xfId="1" applyFont="1" applyFill="1" applyBorder="1" applyAlignment="1">
      <alignment horizontal="center" vertical="center" wrapText="1"/>
    </xf>
    <xf numFmtId="0" fontId="1" fillId="0" borderId="0" xfId="1" applyAlignment="1">
      <alignment horizontal="left" vertical="center"/>
    </xf>
    <xf numFmtId="0" fontId="7" fillId="0" borderId="26" xfId="1" applyNumberFormat="1" applyFont="1" applyFill="1" applyBorder="1" applyAlignment="1">
      <alignment horizontal="left" vertical="center" wrapText="1"/>
    </xf>
    <xf numFmtId="0" fontId="7" fillId="0" borderId="25" xfId="1" applyFont="1" applyFill="1" applyBorder="1" applyAlignment="1">
      <alignment horizontal="left" vertical="center" wrapText="1"/>
    </xf>
    <xf numFmtId="0" fontId="1" fillId="0" borderId="26" xfId="1" applyFont="1" applyFill="1" applyBorder="1" applyAlignment="1">
      <alignment horizontal="left" vertical="center" wrapText="1"/>
    </xf>
    <xf numFmtId="0" fontId="1" fillId="0" borderId="28" xfId="1" applyFill="1" applyBorder="1" applyAlignment="1">
      <alignment horizontal="left" vertical="center" wrapText="1"/>
    </xf>
    <xf numFmtId="0" fontId="7" fillId="0" borderId="29" xfId="1" applyFont="1" applyFill="1" applyBorder="1" applyAlignment="1">
      <alignment horizontal="left" vertical="center" wrapText="1"/>
    </xf>
    <xf numFmtId="0" fontId="7" fillId="0" borderId="30" xfId="1" applyNumberFormat="1" applyFont="1" applyFill="1" applyBorder="1" applyAlignment="1">
      <alignment horizontal="left" vertical="center" wrapText="1"/>
    </xf>
    <xf numFmtId="0" fontId="1" fillId="0" borderId="30" xfId="1" applyFont="1" applyFill="1" applyBorder="1" applyAlignment="1">
      <alignment horizontal="left" vertical="center" wrapText="1"/>
    </xf>
    <xf numFmtId="0" fontId="1" fillId="0" borderId="31" xfId="1" applyFill="1" applyBorder="1" applyAlignment="1">
      <alignment horizontal="left" vertical="center" wrapText="1"/>
    </xf>
    <xf numFmtId="0" fontId="1" fillId="0" borderId="0" xfId="1" applyFill="1"/>
    <xf numFmtId="0" fontId="1" fillId="0" borderId="0" xfId="1" applyFill="1" applyAlignment="1">
      <alignment wrapText="1"/>
    </xf>
    <xf numFmtId="0" fontId="8" fillId="0" borderId="0" xfId="1" applyFont="1" applyAlignment="1" applyProtection="1">
      <alignment vertical="center"/>
      <protection hidden="1"/>
    </xf>
    <xf numFmtId="49" fontId="12" fillId="0" borderId="38" xfId="1" applyNumberFormat="1" applyFont="1" applyFill="1" applyBorder="1" applyAlignment="1" applyProtection="1">
      <alignment horizontal="left" vertical="top"/>
    </xf>
    <xf numFmtId="49" fontId="12" fillId="0" borderId="38" xfId="1" applyNumberFormat="1" applyFont="1" applyFill="1" applyBorder="1" applyAlignment="1" applyProtection="1">
      <alignment vertical="top" wrapText="1"/>
    </xf>
    <xf numFmtId="49" fontId="19" fillId="0" borderId="3" xfId="1" applyNumberFormat="1" applyFont="1" applyFill="1" applyBorder="1" applyAlignment="1" applyProtection="1">
      <alignment vertical="center" wrapText="1"/>
      <protection locked="0"/>
    </xf>
    <xf numFmtId="49" fontId="19" fillId="0" borderId="3" xfId="1" applyNumberFormat="1" applyFont="1" applyFill="1" applyBorder="1" applyAlignment="1" applyProtection="1">
      <alignment vertical="center"/>
      <protection locked="0"/>
    </xf>
    <xf numFmtId="166" fontId="19" fillId="0" borderId="48" xfId="1" applyNumberFormat="1" applyFont="1" applyFill="1" applyBorder="1" applyAlignment="1" applyProtection="1">
      <alignment horizontal="left" vertical="center"/>
      <protection locked="0"/>
    </xf>
    <xf numFmtId="0" fontId="19" fillId="0" borderId="3" xfId="1" applyNumberFormat="1" applyFont="1" applyFill="1" applyBorder="1" applyAlignment="1" applyProtection="1">
      <alignment vertical="center"/>
      <protection locked="0"/>
    </xf>
    <xf numFmtId="166" fontId="19" fillId="0" borderId="51" xfId="1" applyNumberFormat="1" applyFont="1" applyFill="1" applyBorder="1" applyAlignment="1" applyProtection="1">
      <alignment horizontal="left" vertical="center"/>
      <protection locked="0"/>
    </xf>
    <xf numFmtId="14" fontId="19" fillId="0" borderId="53" xfId="1" applyNumberFormat="1" applyFont="1" applyFill="1" applyBorder="1" applyAlignment="1" applyProtection="1">
      <alignment vertical="center"/>
      <protection locked="0"/>
    </xf>
    <xf numFmtId="0" fontId="25" fillId="7" borderId="56" xfId="1" applyFont="1" applyFill="1" applyBorder="1" applyAlignment="1" applyProtection="1">
      <alignment horizontal="right" vertical="center"/>
      <protection hidden="1"/>
    </xf>
    <xf numFmtId="3" fontId="25" fillId="7" borderId="57" xfId="1" applyNumberFormat="1" applyFont="1" applyFill="1" applyBorder="1" applyAlignment="1" applyProtection="1">
      <alignment horizontal="left" vertical="center"/>
      <protection hidden="1"/>
    </xf>
    <xf numFmtId="0" fontId="26" fillId="7" borderId="60" xfId="1" applyFont="1" applyFill="1" applyBorder="1" applyAlignment="1" applyProtection="1">
      <alignment horizontal="center" vertical="center"/>
      <protection hidden="1"/>
    </xf>
    <xf numFmtId="0" fontId="26" fillId="7" borderId="61" xfId="1" applyFont="1" applyFill="1" applyBorder="1" applyAlignment="1" applyProtection="1">
      <alignment horizontal="center" vertical="center"/>
      <protection hidden="1"/>
    </xf>
    <xf numFmtId="0" fontId="8" fillId="8" borderId="0" xfId="1" applyFont="1" applyFill="1" applyAlignment="1" applyProtection="1">
      <alignment vertical="center"/>
      <protection locked="0"/>
    </xf>
    <xf numFmtId="0" fontId="20" fillId="8" borderId="62" xfId="1" applyFont="1" applyFill="1" applyBorder="1" applyAlignment="1" applyProtection="1">
      <alignment vertical="center"/>
      <protection locked="0"/>
    </xf>
    <xf numFmtId="0" fontId="20" fillId="8" borderId="15" xfId="1" applyFont="1" applyFill="1" applyBorder="1" applyAlignment="1" applyProtection="1">
      <alignment horizontal="center" vertical="center"/>
      <protection locked="0"/>
    </xf>
    <xf numFmtId="0" fontId="20" fillId="8" borderId="15" xfId="1" applyFont="1" applyFill="1" applyBorder="1" applyAlignment="1" applyProtection="1">
      <alignment vertical="center"/>
      <protection locked="0"/>
    </xf>
    <xf numFmtId="0" fontId="20" fillId="8" borderId="15" xfId="1" applyFont="1" applyFill="1" applyBorder="1" applyAlignment="1" applyProtection="1">
      <alignment horizontal="left" vertical="center"/>
      <protection locked="0"/>
    </xf>
    <xf numFmtId="0" fontId="20" fillId="8" borderId="63" xfId="1" applyFont="1" applyFill="1" applyBorder="1" applyAlignment="1" applyProtection="1">
      <alignment horizontal="center" vertical="center"/>
      <protection locked="0"/>
    </xf>
    <xf numFmtId="0" fontId="8" fillId="0" borderId="0" xfId="1" applyFont="1" applyAlignment="1" applyProtection="1">
      <alignment vertical="center"/>
      <protection locked="0"/>
    </xf>
    <xf numFmtId="0" fontId="8" fillId="0" borderId="0" xfId="1" applyFont="1" applyFill="1" applyAlignment="1" applyProtection="1">
      <alignment vertical="center"/>
      <protection locked="0"/>
    </xf>
    <xf numFmtId="0" fontId="8" fillId="2" borderId="64" xfId="1" applyFont="1" applyFill="1" applyBorder="1" applyAlignment="1" applyProtection="1">
      <alignment horizontal="center" vertical="center"/>
    </xf>
    <xf numFmtId="49" fontId="8" fillId="0" borderId="65" xfId="1" applyNumberFormat="1" applyFont="1" applyFill="1" applyBorder="1" applyAlignment="1" applyProtection="1">
      <alignment horizontal="center" vertical="center"/>
      <protection locked="0"/>
    </xf>
    <xf numFmtId="0" fontId="8" fillId="2" borderId="65" xfId="1" applyFont="1" applyFill="1" applyBorder="1" applyAlignment="1" applyProtection="1">
      <alignment horizontal="center" vertical="center"/>
      <protection locked="0"/>
    </xf>
    <xf numFmtId="0" fontId="8" fillId="0" borderId="65" xfId="1" applyFont="1" applyFill="1" applyBorder="1" applyAlignment="1" applyProtection="1">
      <alignment horizontal="center" vertical="center"/>
      <protection locked="0"/>
    </xf>
    <xf numFmtId="0" fontId="27" fillId="0" borderId="65" xfId="3" applyNumberFormat="1" applyFont="1" applyFill="1" applyBorder="1" applyAlignment="1" applyProtection="1">
      <alignment horizontal="left" vertical="center" wrapText="1"/>
      <protection locked="0"/>
    </xf>
    <xf numFmtId="167" fontId="8" fillId="0" borderId="65" xfId="1" applyNumberFormat="1" applyFont="1" applyFill="1" applyBorder="1" applyAlignment="1" applyProtection="1">
      <alignment horizontal="center" vertical="center"/>
      <protection locked="0"/>
    </xf>
    <xf numFmtId="2" fontId="8" fillId="0" borderId="65" xfId="1" applyNumberFormat="1" applyFont="1" applyFill="1" applyBorder="1" applyAlignment="1" applyProtection="1">
      <alignment horizontal="center" vertical="center"/>
      <protection locked="0"/>
    </xf>
    <xf numFmtId="4" fontId="28" fillId="0" borderId="65" xfId="3" applyNumberFormat="1" applyFont="1" applyFill="1" applyBorder="1" applyAlignment="1" applyProtection="1">
      <alignment horizontal="center" vertical="center"/>
      <protection locked="0"/>
    </xf>
    <xf numFmtId="165" fontId="28" fillId="0" borderId="66" xfId="3" applyNumberFormat="1" applyFont="1" applyFill="1" applyBorder="1" applyAlignment="1" applyProtection="1">
      <alignment horizontal="right" vertical="center"/>
    </xf>
    <xf numFmtId="0" fontId="8" fillId="0" borderId="8" xfId="1" applyFont="1" applyBorder="1" applyAlignment="1" applyProtection="1">
      <alignment vertical="center"/>
      <protection locked="0"/>
    </xf>
    <xf numFmtId="0" fontId="8" fillId="0" borderId="0" xfId="1" applyFont="1" applyBorder="1" applyAlignment="1" applyProtection="1">
      <alignment vertical="center"/>
      <protection locked="0"/>
    </xf>
    <xf numFmtId="0" fontId="27" fillId="0" borderId="5" xfId="3" applyNumberFormat="1" applyFont="1" applyFill="1" applyBorder="1" applyAlignment="1" applyProtection="1">
      <alignment horizontal="left" vertical="center" wrapText="1"/>
      <protection locked="0"/>
    </xf>
    <xf numFmtId="0" fontId="8" fillId="0" borderId="0" xfId="1" applyFont="1" applyBorder="1" applyAlignment="1" applyProtection="1">
      <alignment horizontal="center" vertical="center"/>
      <protection locked="0"/>
    </xf>
    <xf numFmtId="0" fontId="8" fillId="0" borderId="67" xfId="1" applyFont="1" applyBorder="1" applyAlignment="1" applyProtection="1">
      <alignment horizontal="center" vertical="center"/>
      <protection locked="0"/>
    </xf>
    <xf numFmtId="0" fontId="29" fillId="0" borderId="4" xfId="3" applyNumberFormat="1" applyFont="1" applyFill="1" applyBorder="1" applyAlignment="1" applyProtection="1">
      <alignment horizontal="left" vertical="center" wrapText="1" shrinkToFit="1"/>
      <protection locked="0"/>
    </xf>
    <xf numFmtId="0" fontId="8" fillId="0" borderId="68" xfId="1" applyFont="1" applyBorder="1" applyAlignment="1" applyProtection="1">
      <alignment vertical="center"/>
      <protection locked="0"/>
    </xf>
    <xf numFmtId="0" fontId="8" fillId="0" borderId="69" xfId="1" applyFont="1" applyBorder="1" applyAlignment="1" applyProtection="1">
      <alignment vertical="center"/>
      <protection locked="0"/>
    </xf>
    <xf numFmtId="0" fontId="27" fillId="0" borderId="60" xfId="3" applyNumberFormat="1" applyFont="1" applyFill="1" applyBorder="1" applyAlignment="1" applyProtection="1">
      <alignment horizontal="left" vertical="center" wrapText="1" shrinkToFit="1"/>
      <protection locked="0"/>
    </xf>
    <xf numFmtId="0" fontId="8" fillId="0" borderId="69" xfId="1" applyFont="1" applyBorder="1" applyAlignment="1" applyProtection="1">
      <alignment horizontal="center" vertical="center"/>
      <protection locked="0"/>
    </xf>
    <xf numFmtId="0" fontId="8" fillId="0" borderId="70" xfId="1" applyFont="1" applyBorder="1" applyAlignment="1" applyProtection="1">
      <alignment horizontal="center" vertical="center"/>
      <protection locked="0"/>
    </xf>
    <xf numFmtId="0" fontId="8" fillId="2" borderId="64" xfId="1" applyFont="1" applyFill="1" applyBorder="1" applyAlignment="1" applyProtection="1">
      <alignment horizontal="center" vertical="center"/>
      <protection locked="0"/>
    </xf>
    <xf numFmtId="0" fontId="8" fillId="9" borderId="0" xfId="1" applyFont="1" applyFill="1" applyAlignment="1" applyProtection="1">
      <alignment vertical="center"/>
      <protection locked="0"/>
    </xf>
    <xf numFmtId="0" fontId="20" fillId="9" borderId="62" xfId="1" applyFont="1" applyFill="1" applyBorder="1" applyAlignment="1" applyProtection="1">
      <alignment vertical="center"/>
      <protection locked="0"/>
    </xf>
    <xf numFmtId="0" fontId="20" fillId="9" borderId="15" xfId="1" applyFont="1" applyFill="1" applyBorder="1" applyAlignment="1" applyProtection="1">
      <alignment horizontal="center" vertical="center"/>
      <protection locked="0"/>
    </xf>
    <xf numFmtId="0" fontId="20" fillId="9" borderId="15" xfId="1" applyFont="1" applyFill="1" applyBorder="1" applyAlignment="1" applyProtection="1">
      <alignment vertical="center"/>
      <protection locked="0"/>
    </xf>
    <xf numFmtId="0" fontId="20" fillId="9" borderId="15" xfId="1" applyFont="1" applyFill="1" applyBorder="1" applyAlignment="1" applyProtection="1">
      <alignment horizontal="left" vertical="center"/>
      <protection locked="0"/>
    </xf>
    <xf numFmtId="165" fontId="20" fillId="9" borderId="63" xfId="1" applyNumberFormat="1" applyFont="1" applyFill="1" applyBorder="1" applyAlignment="1" applyProtection="1">
      <alignment horizontal="center" vertical="center"/>
      <protection locked="0"/>
    </xf>
    <xf numFmtId="0" fontId="8" fillId="0" borderId="0" xfId="1" applyFont="1" applyProtection="1">
      <protection locked="0"/>
    </xf>
    <xf numFmtId="165" fontId="28" fillId="0" borderId="66" xfId="3" applyNumberFormat="1" applyFont="1" applyFill="1" applyBorder="1" applyAlignment="1" applyProtection="1">
      <alignment horizontal="right" vertical="center"/>
      <protection locked="0"/>
    </xf>
    <xf numFmtId="0" fontId="8" fillId="0" borderId="0" xfId="1" applyFont="1" applyAlignment="1" applyProtection="1">
      <alignment horizontal="center"/>
      <protection locked="0"/>
    </xf>
    <xf numFmtId="0" fontId="4" fillId="3" borderId="14" xfId="1" applyFont="1" applyFill="1" applyBorder="1" applyAlignment="1">
      <alignment vertical="center"/>
    </xf>
    <xf numFmtId="0" fontId="8" fillId="0" borderId="0" xfId="1" applyFont="1" applyAlignment="1" applyProtection="1">
      <alignment vertical="center"/>
    </xf>
    <xf numFmtId="0" fontId="10" fillId="0" borderId="34" xfId="1" applyFont="1" applyFill="1" applyBorder="1" applyAlignment="1" applyProtection="1">
      <alignment vertical="center" wrapText="1"/>
    </xf>
    <xf numFmtId="0" fontId="10" fillId="0" borderId="6" xfId="1" applyFont="1" applyFill="1" applyBorder="1" applyAlignment="1" applyProtection="1">
      <alignment vertical="center" wrapText="1"/>
    </xf>
    <xf numFmtId="49" fontId="10" fillId="0" borderId="35" xfId="1" applyNumberFormat="1" applyFont="1" applyFill="1" applyBorder="1" applyAlignment="1" applyProtection="1">
      <alignment vertical="center"/>
    </xf>
    <xf numFmtId="0" fontId="10" fillId="0" borderId="9" xfId="1" applyNumberFormat="1" applyFont="1" applyFill="1" applyBorder="1" applyAlignment="1" applyProtection="1">
      <alignment vertical="center"/>
    </xf>
    <xf numFmtId="49" fontId="10" fillId="0" borderId="36" xfId="1" applyNumberFormat="1" applyFont="1" applyFill="1" applyBorder="1" applyAlignment="1" applyProtection="1">
      <alignment horizontal="right" vertical="center"/>
    </xf>
    <xf numFmtId="0" fontId="11" fillId="0" borderId="0" xfId="1" applyFont="1" applyAlignment="1" applyProtection="1">
      <alignment vertical="center" wrapText="1"/>
    </xf>
    <xf numFmtId="0" fontId="13" fillId="0" borderId="38" xfId="1" applyNumberFormat="1" applyFont="1" applyFill="1" applyBorder="1" applyAlignment="1" applyProtection="1">
      <alignment vertical="top" wrapText="1"/>
    </xf>
    <xf numFmtId="49" fontId="12" fillId="0" borderId="39" xfId="1" applyNumberFormat="1" applyFont="1" applyFill="1" applyBorder="1" applyAlignment="1" applyProtection="1">
      <alignment vertical="top" wrapText="1"/>
    </xf>
    <xf numFmtId="0" fontId="14" fillId="0" borderId="12" xfId="1" applyFont="1" applyFill="1" applyBorder="1" applyAlignment="1" applyProtection="1">
      <alignment vertical="top"/>
    </xf>
    <xf numFmtId="0" fontId="14" fillId="0" borderId="3" xfId="1" applyFont="1" applyFill="1" applyBorder="1" applyAlignment="1" applyProtection="1">
      <alignment vertical="top"/>
    </xf>
    <xf numFmtId="49" fontId="16" fillId="0" borderId="3" xfId="1" applyNumberFormat="1" applyFont="1" applyFill="1" applyBorder="1" applyAlignment="1" applyProtection="1">
      <alignment vertical="top" wrapText="1"/>
    </xf>
    <xf numFmtId="49" fontId="14" fillId="0" borderId="3" xfId="1" applyNumberFormat="1" applyFont="1" applyFill="1" applyBorder="1" applyAlignment="1" applyProtection="1">
      <alignment vertical="top"/>
    </xf>
    <xf numFmtId="49" fontId="14" fillId="0" borderId="40" xfId="1" applyNumberFormat="1" applyFont="1" applyFill="1" applyBorder="1" applyAlignment="1" applyProtection="1">
      <alignment vertical="top"/>
    </xf>
    <xf numFmtId="0" fontId="17" fillId="4" borderId="41" xfId="1" applyFont="1" applyFill="1" applyBorder="1" applyAlignment="1" applyProtection="1">
      <alignment vertical="center"/>
    </xf>
    <xf numFmtId="0" fontId="17" fillId="5" borderId="9" xfId="1" applyFont="1" applyFill="1" applyBorder="1" applyAlignment="1" applyProtection="1">
      <alignment vertical="center"/>
    </xf>
    <xf numFmtId="49" fontId="19" fillId="0" borderId="3" xfId="1" applyNumberFormat="1" applyFont="1" applyFill="1" applyBorder="1" applyAlignment="1" applyProtection="1">
      <alignment vertical="center" wrapText="1"/>
    </xf>
    <xf numFmtId="0" fontId="20" fillId="0" borderId="3" xfId="1" applyNumberFormat="1" applyFont="1" applyFill="1" applyBorder="1" applyAlignment="1" applyProtection="1">
      <alignment vertical="center" wrapText="1"/>
    </xf>
    <xf numFmtId="49" fontId="20" fillId="0" borderId="3" xfId="1" applyNumberFormat="1" applyFont="1" applyFill="1" applyBorder="1" applyAlignment="1" applyProtection="1">
      <alignment vertical="center" wrapText="1"/>
    </xf>
    <xf numFmtId="49" fontId="20" fillId="0" borderId="2" xfId="1" applyNumberFormat="1" applyFont="1" applyFill="1" applyBorder="1" applyAlignment="1" applyProtection="1">
      <alignment vertical="center" wrapText="1"/>
    </xf>
    <xf numFmtId="0" fontId="19" fillId="0" borderId="45" xfId="1" applyFont="1" applyFill="1" applyBorder="1" applyAlignment="1" applyProtection="1">
      <alignment vertical="center"/>
    </xf>
    <xf numFmtId="0" fontId="19" fillId="0" borderId="7" xfId="1" applyFont="1" applyFill="1" applyBorder="1" applyAlignment="1" applyProtection="1">
      <alignment horizontal="left" vertical="center"/>
    </xf>
    <xf numFmtId="0" fontId="18" fillId="0" borderId="12" xfId="1" applyFont="1" applyFill="1" applyBorder="1" applyAlignment="1" applyProtection="1">
      <alignment vertical="center"/>
    </xf>
    <xf numFmtId="0" fontId="18" fillId="0" borderId="3" xfId="1" applyFont="1" applyFill="1" applyBorder="1" applyAlignment="1" applyProtection="1">
      <alignment vertical="center"/>
    </xf>
    <xf numFmtId="0" fontId="20" fillId="0" borderId="47" xfId="1" applyFont="1" applyFill="1" applyBorder="1" applyAlignment="1" applyProtection="1">
      <alignment vertical="center"/>
    </xf>
    <xf numFmtId="0" fontId="22" fillId="0" borderId="0" xfId="1" applyFont="1" applyAlignment="1" applyProtection="1">
      <alignment horizontal="center"/>
    </xf>
    <xf numFmtId="0" fontId="20" fillId="0" borderId="47" xfId="1" applyNumberFormat="1" applyFont="1" applyFill="1" applyBorder="1" applyAlignment="1" applyProtection="1">
      <alignment vertical="center"/>
    </xf>
    <xf numFmtId="0" fontId="23" fillId="0" borderId="0" xfId="1" applyFont="1" applyAlignment="1" applyProtection="1">
      <alignment horizontal="center"/>
    </xf>
    <xf numFmtId="166" fontId="24" fillId="0" borderId="52" xfId="1" applyNumberFormat="1" applyFont="1" applyFill="1" applyBorder="1" applyAlignment="1" applyProtection="1">
      <alignment horizontal="left" vertical="center" wrapText="1"/>
    </xf>
    <xf numFmtId="14" fontId="20" fillId="0" borderId="54" xfId="1" applyNumberFormat="1" applyFont="1" applyFill="1" applyBorder="1" applyAlignment="1" applyProtection="1">
      <alignment vertical="center"/>
    </xf>
    <xf numFmtId="165" fontId="4" fillId="3" borderId="16" xfId="1" applyNumberFormat="1" applyFont="1" applyFill="1" applyBorder="1" applyAlignment="1" applyProtection="1">
      <alignment vertical="center"/>
      <protection locked="0"/>
    </xf>
    <xf numFmtId="0" fontId="5" fillId="0" borderId="1" xfId="1" applyFont="1" applyFill="1" applyBorder="1" applyAlignment="1" applyProtection="1">
      <alignment horizontal="center" vertical="center"/>
      <protection locked="0"/>
    </xf>
    <xf numFmtId="0" fontId="5" fillId="0" borderId="24" xfId="1" applyFont="1" applyFill="1" applyBorder="1" applyAlignment="1" applyProtection="1">
      <alignment horizontal="center" vertical="top" wrapText="1"/>
      <protection locked="0"/>
    </xf>
    <xf numFmtId="4" fontId="5" fillId="0" borderId="27" xfId="1" applyNumberFormat="1" applyFont="1" applyFill="1" applyBorder="1" applyAlignment="1" applyProtection="1">
      <alignment horizontal="right" vertical="center"/>
      <protection locked="0"/>
    </xf>
    <xf numFmtId="4" fontId="5" fillId="0" borderId="32" xfId="1" applyNumberFormat="1" applyFont="1" applyFill="1" applyBorder="1" applyAlignment="1" applyProtection="1">
      <alignment horizontal="right" vertical="center"/>
      <protection locked="0"/>
    </xf>
    <xf numFmtId="0" fontId="1" fillId="0" borderId="0" xfId="1" applyFill="1" applyProtection="1">
      <protection locked="0"/>
    </xf>
    <xf numFmtId="0" fontId="4" fillId="3" borderId="15" xfId="1" applyFont="1" applyFill="1" applyBorder="1" applyAlignment="1">
      <alignment horizontal="left" vertical="center"/>
    </xf>
    <xf numFmtId="0" fontId="4" fillId="3" borderId="16" xfId="1" applyFont="1" applyFill="1" applyBorder="1" applyAlignment="1">
      <alignment horizontal="left" vertical="center"/>
    </xf>
    <xf numFmtId="0" fontId="4" fillId="3" borderId="14" xfId="1" applyFont="1" applyFill="1" applyBorder="1" applyAlignment="1">
      <alignment horizontal="center" vertical="center"/>
    </xf>
    <xf numFmtId="0" fontId="4" fillId="3" borderId="15" xfId="1" applyFont="1" applyFill="1" applyBorder="1" applyAlignment="1">
      <alignment horizontal="center" vertical="center"/>
    </xf>
    <xf numFmtId="0" fontId="6" fillId="0" borderId="18" xfId="1" applyFont="1" applyFill="1" applyBorder="1" applyAlignment="1">
      <alignment horizontal="center" vertical="center" wrapText="1"/>
    </xf>
    <xf numFmtId="0" fontId="6" fillId="0" borderId="19" xfId="1" applyFont="1" applyFill="1" applyBorder="1" applyAlignment="1">
      <alignment horizontal="center" vertical="center" wrapText="1"/>
    </xf>
    <xf numFmtId="0" fontId="26" fillId="7" borderId="50" xfId="1" applyFont="1" applyFill="1" applyBorder="1" applyAlignment="1" applyProtection="1">
      <alignment horizontal="center" vertical="center" wrapText="1"/>
      <protection hidden="1"/>
    </xf>
    <xf numFmtId="0" fontId="26" fillId="7" borderId="47" xfId="1" applyFont="1" applyFill="1" applyBorder="1" applyAlignment="1" applyProtection="1">
      <alignment horizontal="center" vertical="center" wrapText="1"/>
      <protection hidden="1"/>
    </xf>
    <xf numFmtId="49" fontId="25" fillId="7" borderId="55" xfId="1" applyNumberFormat="1" applyFont="1" applyFill="1" applyBorder="1" applyAlignment="1" applyProtection="1">
      <alignment horizontal="left" vertical="center"/>
      <protection hidden="1"/>
    </xf>
    <xf numFmtId="0" fontId="25" fillId="7" borderId="56" xfId="1" applyFont="1" applyFill="1" applyBorder="1" applyAlignment="1" applyProtection="1">
      <alignment horizontal="left" vertical="center"/>
      <protection hidden="1"/>
    </xf>
    <xf numFmtId="0" fontId="26" fillId="7" borderId="58" xfId="1" applyFont="1" applyFill="1" applyBorder="1" applyAlignment="1" applyProtection="1">
      <alignment horizontal="center" vertical="center" wrapText="1"/>
      <protection hidden="1"/>
    </xf>
    <xf numFmtId="0" fontId="26" fillId="7" borderId="59"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wrapText="1"/>
      <protection hidden="1"/>
    </xf>
    <xf numFmtId="0" fontId="26" fillId="7" borderId="60"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protection hidden="1"/>
    </xf>
    <xf numFmtId="0" fontId="26" fillId="7" borderId="60" xfId="1" applyFont="1" applyFill="1" applyBorder="1" applyAlignment="1" applyProtection="1">
      <alignment horizontal="center" vertical="center"/>
      <protection hidden="1"/>
    </xf>
    <xf numFmtId="0" fontId="18" fillId="0" borderId="37" xfId="1" applyFont="1" applyFill="1" applyBorder="1" applyAlignment="1" applyProtection="1">
      <alignment horizontal="left" vertical="center"/>
    </xf>
    <xf numFmtId="0" fontId="18" fillId="0" borderId="38" xfId="1" applyFont="1" applyFill="1" applyBorder="1" applyAlignment="1" applyProtection="1">
      <alignment horizontal="left" vertical="center"/>
    </xf>
    <xf numFmtId="166" fontId="20" fillId="0" borderId="49" xfId="1" applyNumberFormat="1" applyFont="1" applyFill="1" applyBorder="1" applyAlignment="1" applyProtection="1">
      <alignment horizontal="left" vertical="center"/>
    </xf>
    <xf numFmtId="166" fontId="20" fillId="0" borderId="38" xfId="1" applyNumberFormat="1" applyFont="1" applyFill="1" applyBorder="1" applyAlignment="1" applyProtection="1">
      <alignment horizontal="left" vertical="center"/>
    </xf>
    <xf numFmtId="166" fontId="20" fillId="0" borderId="48" xfId="1" applyNumberFormat="1" applyFont="1" applyFill="1" applyBorder="1" applyAlignment="1" applyProtection="1">
      <alignment horizontal="left" vertical="center"/>
    </xf>
    <xf numFmtId="0" fontId="18" fillId="0" borderId="50" xfId="1" applyFont="1" applyFill="1" applyBorder="1" applyAlignment="1" applyProtection="1">
      <alignment horizontal="left" vertical="center"/>
    </xf>
    <xf numFmtId="0" fontId="18" fillId="0" borderId="3" xfId="1" applyFont="1" applyFill="1" applyBorder="1" applyAlignment="1" applyProtection="1">
      <alignment horizontal="left" vertical="center"/>
    </xf>
    <xf numFmtId="0" fontId="18" fillId="0" borderId="8" xfId="1" applyFont="1" applyFill="1" applyBorder="1" applyAlignment="1" applyProtection="1">
      <alignment horizontal="left" vertical="center"/>
    </xf>
    <xf numFmtId="0" fontId="18" fillId="0" borderId="0" xfId="1" applyFont="1" applyFill="1" applyBorder="1" applyAlignment="1" applyProtection="1">
      <alignment horizontal="left" vertical="center"/>
    </xf>
    <xf numFmtId="49" fontId="24" fillId="0" borderId="0" xfId="1" applyNumberFormat="1" applyFont="1" applyFill="1" applyBorder="1" applyAlignment="1" applyProtection="1">
      <alignment horizontal="left" vertical="center"/>
    </xf>
    <xf numFmtId="49" fontId="24" fillId="0" borderId="51" xfId="1" applyNumberFormat="1" applyFont="1" applyFill="1" applyBorder="1" applyAlignment="1" applyProtection="1">
      <alignment horizontal="left" vertical="center"/>
    </xf>
    <xf numFmtId="0" fontId="18" fillId="0" borderId="49" xfId="1" applyFont="1" applyFill="1" applyBorder="1" applyAlignment="1" applyProtection="1">
      <alignment horizontal="left" vertical="center"/>
    </xf>
    <xf numFmtId="0" fontId="18" fillId="0" borderId="12" xfId="1" applyFont="1" applyFill="1" applyBorder="1" applyAlignment="1" applyProtection="1">
      <alignment horizontal="left" vertical="center"/>
    </xf>
    <xf numFmtId="0" fontId="18" fillId="0" borderId="43" xfId="1" applyFont="1" applyFill="1" applyBorder="1" applyAlignment="1" applyProtection="1">
      <alignment horizontal="left" vertical="center"/>
    </xf>
    <xf numFmtId="0" fontId="18" fillId="0" borderId="44" xfId="1" applyFont="1" applyFill="1" applyBorder="1" applyAlignment="1" applyProtection="1">
      <alignment horizontal="left" vertical="center"/>
    </xf>
    <xf numFmtId="0" fontId="18" fillId="0" borderId="34" xfId="1" applyFont="1" applyFill="1" applyBorder="1" applyAlignment="1" applyProtection="1">
      <alignment horizontal="left" vertical="center"/>
    </xf>
    <xf numFmtId="0" fontId="20" fillId="0" borderId="3" xfId="1" applyNumberFormat="1" applyFont="1" applyFill="1" applyBorder="1" applyAlignment="1" applyProtection="1">
      <alignment horizontal="left" vertical="center" wrapText="1"/>
    </xf>
    <xf numFmtId="0" fontId="20" fillId="0" borderId="2" xfId="1" applyNumberFormat="1" applyFont="1" applyFill="1" applyBorder="1" applyAlignment="1" applyProtection="1">
      <alignment horizontal="left" vertical="center" wrapText="1"/>
    </xf>
    <xf numFmtId="0" fontId="18" fillId="0" borderId="46" xfId="1" applyFont="1" applyFill="1" applyBorder="1" applyAlignment="1" applyProtection="1">
      <alignment horizontal="left" vertical="center"/>
    </xf>
    <xf numFmtId="49" fontId="21" fillId="0" borderId="3" xfId="1" applyNumberFormat="1" applyFont="1" applyFill="1" applyBorder="1" applyAlignment="1" applyProtection="1">
      <alignment horizontal="left" vertical="center"/>
    </xf>
    <xf numFmtId="49" fontId="21" fillId="0" borderId="2" xfId="1" applyNumberFormat="1" applyFont="1" applyFill="1" applyBorder="1" applyAlignment="1" applyProtection="1">
      <alignment horizontal="left" vertical="center"/>
    </xf>
    <xf numFmtId="0" fontId="9" fillId="0" borderId="33" xfId="1" applyFont="1" applyFill="1" applyBorder="1" applyAlignment="1" applyProtection="1">
      <alignment horizontal="left" vertical="top" wrapText="1"/>
    </xf>
    <xf numFmtId="0" fontId="9" fillId="0" borderId="34" xfId="1" applyFont="1" applyFill="1" applyBorder="1" applyAlignment="1" applyProtection="1">
      <alignment horizontal="left" vertical="top" wrapText="1"/>
    </xf>
    <xf numFmtId="0" fontId="12" fillId="0" borderId="37" xfId="1" applyFont="1" applyFill="1" applyBorder="1" applyAlignment="1" applyProtection="1">
      <alignment horizontal="left" vertical="top"/>
    </xf>
    <xf numFmtId="0" fontId="12" fillId="0" borderId="38" xfId="1" applyFont="1" applyFill="1" applyBorder="1" applyAlignment="1" applyProtection="1">
      <alignment horizontal="left" vertical="top"/>
    </xf>
    <xf numFmtId="0" fontId="12" fillId="3" borderId="13" xfId="1" applyFont="1" applyFill="1" applyBorder="1" applyAlignment="1" applyProtection="1">
      <alignment horizontal="center" vertical="center" wrapText="1"/>
    </xf>
    <xf numFmtId="0" fontId="12" fillId="3" borderId="11" xfId="1" applyFont="1" applyFill="1" applyBorder="1" applyAlignment="1" applyProtection="1">
      <alignment horizontal="center" vertical="center" wrapText="1"/>
    </xf>
    <xf numFmtId="7" fontId="12" fillId="3" borderId="9" xfId="1" applyNumberFormat="1" applyFont="1" applyFill="1" applyBorder="1" applyAlignment="1" applyProtection="1">
      <alignment horizontal="right" vertical="center"/>
    </xf>
    <xf numFmtId="7" fontId="12" fillId="3" borderId="36" xfId="1" applyNumberFormat="1" applyFont="1" applyFill="1" applyBorder="1" applyAlignment="1" applyProtection="1">
      <alignment horizontal="right" vertical="center"/>
    </xf>
    <xf numFmtId="49" fontId="15" fillId="0" borderId="3" xfId="1" applyNumberFormat="1" applyFont="1" applyFill="1" applyBorder="1" applyAlignment="1" applyProtection="1">
      <alignment horizontal="left" vertical="top"/>
    </xf>
    <xf numFmtId="0" fontId="17" fillId="6" borderId="42" xfId="1" applyFont="1" applyFill="1" applyBorder="1" applyAlignment="1" applyProtection="1">
      <alignment horizontal="center" vertical="center"/>
    </xf>
    <xf numFmtId="0" fontId="17" fillId="6" borderId="36" xfId="1" applyFont="1" applyFill="1" applyBorder="1" applyAlignment="1" applyProtection="1">
      <alignment horizontal="center" vertical="center"/>
    </xf>
  </cellXfs>
  <cellStyles count="5">
    <cellStyle name="Čárka 2" xfId="2"/>
    <cellStyle name="Normální" xfId="0" builtinId="0"/>
    <cellStyle name="Normální 2" xfId="1"/>
    <cellStyle name="Normální 3" xfId="3"/>
    <cellStyle name="Normální 36" xfId="4"/>
  </cellStyles>
  <dxfs count="76">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0000"/>
        </patternFill>
      </fill>
    </dxf>
    <dxf>
      <fill>
        <patternFill>
          <bgColor rgb="FFFF0000"/>
        </patternFill>
      </fill>
    </dxf>
  </dxfs>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 textlink="">
      <xdr:nvSpPr>
        <xdr:cNvPr id="2" name="TextovéPole 1"/>
        <xdr:cNvSpPr txBox="1"/>
      </xdr:nvSpPr>
      <xdr:spPr>
        <a:xfrm>
          <a:off x="987294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poožku</a:t>
          </a:r>
        </a:p>
      </xdr:txBody>
    </xdr:sp>
    <xdr:clientData/>
  </xdr:twoCellAnchor>
  <xdr:twoCellAnchor>
    <xdr:from>
      <xdr:col>10</xdr:col>
      <xdr:colOff>33616</xdr:colOff>
      <xdr:row>2</xdr:row>
      <xdr:rowOff>56030</xdr:rowOff>
    </xdr:from>
    <xdr:to>
      <xdr:col>11</xdr:col>
      <xdr:colOff>1243853</xdr:colOff>
      <xdr:row>2</xdr:row>
      <xdr:rowOff>519997</xdr:rowOff>
    </xdr:to>
    <xdr:sp macro="" textlink="">
      <xdr:nvSpPr>
        <xdr:cNvPr id="3" name="TextovéPole 2"/>
        <xdr:cNvSpPr txBox="1"/>
      </xdr:nvSpPr>
      <xdr:spPr>
        <a:xfrm>
          <a:off x="11273116" y="1170455"/>
          <a:ext cx="2067487"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 textlink="">
      <xdr:nvSpPr>
        <xdr:cNvPr id="4" name="TextovéPole 3"/>
        <xdr:cNvSpPr txBox="1"/>
      </xdr:nvSpPr>
      <xdr:spPr>
        <a:xfrm>
          <a:off x="1059684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E39"/>
  <sheetViews>
    <sheetView tabSelected="1" zoomScale="70" zoomScaleNormal="70" zoomScalePageLayoutView="70" workbookViewId="0"/>
  </sheetViews>
  <sheetFormatPr defaultRowHeight="15" x14ac:dyDescent="0.25"/>
  <cols>
    <col min="1" max="1" width="11.09765625" style="19" customWidth="1"/>
    <col min="2" max="2" width="23.19921875" style="20" customWidth="1"/>
    <col min="3" max="3" width="82.796875" style="20" customWidth="1"/>
    <col min="4" max="4" width="19.19921875" style="20" customWidth="1"/>
    <col min="5" max="5" width="21.19921875" style="19" customWidth="1"/>
    <col min="6" max="6" width="8.796875" style="2"/>
    <col min="7" max="22" width="4" style="2" customWidth="1"/>
    <col min="23" max="16384" width="8.796875" style="2"/>
  </cols>
  <sheetData>
    <row r="1" spans="1:5" ht="39" customHeight="1" thickBot="1" x14ac:dyDescent="0.3">
      <c r="A1" s="72" t="s">
        <v>75</v>
      </c>
      <c r="B1" s="109" t="s">
        <v>76</v>
      </c>
      <c r="C1" s="109"/>
      <c r="D1" s="109"/>
      <c r="E1" s="110"/>
    </row>
    <row r="2" spans="1:5" ht="39" customHeight="1" thickBot="1" x14ac:dyDescent="0.3">
      <c r="A2" s="111" t="s">
        <v>1</v>
      </c>
      <c r="B2" s="112"/>
      <c r="C2" s="112"/>
      <c r="D2" s="1" t="s">
        <v>2</v>
      </c>
      <c r="E2" s="103">
        <f>SUM(E5:E49)</f>
        <v>0</v>
      </c>
    </row>
    <row r="3" spans="1:5" s="5" customFormat="1" ht="21.75" customHeight="1" x14ac:dyDescent="0.2">
      <c r="A3" s="3"/>
      <c r="B3" s="4"/>
      <c r="C3" s="113" t="s">
        <v>3</v>
      </c>
      <c r="D3" s="114"/>
      <c r="E3" s="104"/>
    </row>
    <row r="4" spans="1:5" s="5" customFormat="1" ht="36" customHeight="1" thickBot="1" x14ac:dyDescent="0.25">
      <c r="A4" s="6" t="s">
        <v>4</v>
      </c>
      <c r="B4" s="7" t="s">
        <v>5</v>
      </c>
      <c r="C4" s="8" t="s">
        <v>6</v>
      </c>
      <c r="D4" s="9" t="s">
        <v>72</v>
      </c>
      <c r="E4" s="105" t="s">
        <v>7</v>
      </c>
    </row>
    <row r="5" spans="1:5" s="10" customFormat="1" ht="150" customHeight="1" thickTop="1" thickBot="1" x14ac:dyDescent="0.25">
      <c r="A5" s="12" t="s">
        <v>86</v>
      </c>
      <c r="B5" s="11" t="s">
        <v>87</v>
      </c>
      <c r="C5" s="13" t="s">
        <v>77</v>
      </c>
      <c r="D5" s="14" t="s">
        <v>78</v>
      </c>
      <c r="E5" s="106"/>
    </row>
    <row r="6" spans="1:5" s="10" customFormat="1" ht="150" customHeight="1" thickTop="1" thickBot="1" x14ac:dyDescent="0.25">
      <c r="A6" s="12" t="s">
        <v>88</v>
      </c>
      <c r="B6" s="11" t="s">
        <v>89</v>
      </c>
      <c r="C6" s="13" t="s">
        <v>79</v>
      </c>
      <c r="D6" s="14" t="s">
        <v>78</v>
      </c>
      <c r="E6" s="106"/>
    </row>
    <row r="7" spans="1:5" s="10" customFormat="1" ht="150" customHeight="1" thickTop="1" thickBot="1" x14ac:dyDescent="0.25">
      <c r="A7" s="12" t="s">
        <v>90</v>
      </c>
      <c r="B7" s="11" t="s">
        <v>91</v>
      </c>
      <c r="C7" s="13" t="s">
        <v>80</v>
      </c>
      <c r="D7" s="14" t="s">
        <v>78</v>
      </c>
      <c r="E7" s="106"/>
    </row>
    <row r="8" spans="1:5" s="10" customFormat="1" ht="150" customHeight="1" thickTop="1" thickBot="1" x14ac:dyDescent="0.25">
      <c r="A8" s="12" t="s">
        <v>92</v>
      </c>
      <c r="B8" s="11" t="s">
        <v>93</v>
      </c>
      <c r="C8" s="13" t="s">
        <v>81</v>
      </c>
      <c r="D8" s="14" t="s">
        <v>78</v>
      </c>
      <c r="E8" s="106"/>
    </row>
    <row r="9" spans="1:5" s="10" customFormat="1" ht="150" customHeight="1" thickTop="1" thickBot="1" x14ac:dyDescent="0.25">
      <c r="A9" s="12" t="s">
        <v>94</v>
      </c>
      <c r="B9" s="11" t="s">
        <v>95</v>
      </c>
      <c r="C9" s="13" t="s">
        <v>82</v>
      </c>
      <c r="D9" s="14" t="s">
        <v>78</v>
      </c>
      <c r="E9" s="106"/>
    </row>
    <row r="10" spans="1:5" s="10" customFormat="1" ht="150" customHeight="1" thickTop="1" thickBot="1" x14ac:dyDescent="0.25">
      <c r="A10" s="12" t="s">
        <v>96</v>
      </c>
      <c r="B10" s="11" t="s">
        <v>97</v>
      </c>
      <c r="C10" s="13" t="s">
        <v>106</v>
      </c>
      <c r="D10" s="14" t="s">
        <v>78</v>
      </c>
      <c r="E10" s="106"/>
    </row>
    <row r="11" spans="1:5" s="10" customFormat="1" ht="150" customHeight="1" thickTop="1" thickBot="1" x14ac:dyDescent="0.25">
      <c r="A11" s="12" t="s">
        <v>98</v>
      </c>
      <c r="B11" s="11" t="s">
        <v>99</v>
      </c>
      <c r="C11" s="13" t="s">
        <v>83</v>
      </c>
      <c r="D11" s="14" t="s">
        <v>78</v>
      </c>
      <c r="E11" s="106"/>
    </row>
    <row r="12" spans="1:5" s="10" customFormat="1" ht="150" customHeight="1" thickTop="1" thickBot="1" x14ac:dyDescent="0.25">
      <c r="A12" s="12" t="s">
        <v>100</v>
      </c>
      <c r="B12" s="11" t="s">
        <v>101</v>
      </c>
      <c r="C12" s="13" t="s">
        <v>80</v>
      </c>
      <c r="D12" s="14" t="s">
        <v>78</v>
      </c>
      <c r="E12" s="106"/>
    </row>
    <row r="13" spans="1:5" s="10" customFormat="1" ht="150" customHeight="1" thickTop="1" thickBot="1" x14ac:dyDescent="0.25">
      <c r="A13" s="12" t="s">
        <v>102</v>
      </c>
      <c r="B13" s="11" t="s">
        <v>103</v>
      </c>
      <c r="C13" s="13" t="s">
        <v>84</v>
      </c>
      <c r="D13" s="14" t="s">
        <v>78</v>
      </c>
      <c r="E13" s="106"/>
    </row>
    <row r="14" spans="1:5" s="10" customFormat="1" ht="150" customHeight="1" thickTop="1" thickBot="1" x14ac:dyDescent="0.25">
      <c r="A14" s="15" t="s">
        <v>104</v>
      </c>
      <c r="B14" s="16" t="s">
        <v>105</v>
      </c>
      <c r="C14" s="17" t="s">
        <v>85</v>
      </c>
      <c r="D14" s="18" t="s">
        <v>78</v>
      </c>
      <c r="E14" s="107"/>
    </row>
    <row r="15" spans="1:5" ht="15.75" thickTop="1" x14ac:dyDescent="0.25">
      <c r="E15" s="108"/>
    </row>
    <row r="16" spans="1:5" x14ac:dyDescent="0.25">
      <c r="E16" s="108"/>
    </row>
    <row r="17" spans="5:5" x14ac:dyDescent="0.25">
      <c r="E17" s="108"/>
    </row>
    <row r="18" spans="5:5" x14ac:dyDescent="0.25">
      <c r="E18" s="108"/>
    </row>
    <row r="19" spans="5:5" x14ac:dyDescent="0.25">
      <c r="E19" s="108"/>
    </row>
    <row r="20" spans="5:5" x14ac:dyDescent="0.25">
      <c r="E20" s="108"/>
    </row>
    <row r="21" spans="5:5" x14ac:dyDescent="0.25">
      <c r="E21" s="108"/>
    </row>
    <row r="22" spans="5:5" x14ac:dyDescent="0.25">
      <c r="E22" s="108"/>
    </row>
    <row r="23" spans="5:5" x14ac:dyDescent="0.25">
      <c r="E23" s="108"/>
    </row>
    <row r="24" spans="5:5" x14ac:dyDescent="0.25">
      <c r="E24" s="108"/>
    </row>
    <row r="25" spans="5:5" x14ac:dyDescent="0.25">
      <c r="E25" s="108"/>
    </row>
    <row r="26" spans="5:5" x14ac:dyDescent="0.25">
      <c r="E26" s="108"/>
    </row>
    <row r="27" spans="5:5" x14ac:dyDescent="0.25">
      <c r="E27" s="108"/>
    </row>
    <row r="28" spans="5:5" x14ac:dyDescent="0.25">
      <c r="E28" s="108"/>
    </row>
    <row r="29" spans="5:5" x14ac:dyDescent="0.25">
      <c r="E29" s="108"/>
    </row>
    <row r="30" spans="5:5" x14ac:dyDescent="0.25">
      <c r="E30" s="108"/>
    </row>
    <row r="31" spans="5:5" x14ac:dyDescent="0.25">
      <c r="E31" s="108"/>
    </row>
    <row r="32" spans="5:5" x14ac:dyDescent="0.25">
      <c r="E32" s="108"/>
    </row>
    <row r="33" spans="5:5" x14ac:dyDescent="0.25">
      <c r="E33" s="108"/>
    </row>
    <row r="34" spans="5:5" x14ac:dyDescent="0.25">
      <c r="E34" s="108"/>
    </row>
    <row r="35" spans="5:5" x14ac:dyDescent="0.25">
      <c r="E35" s="108"/>
    </row>
    <row r="36" spans="5:5" x14ac:dyDescent="0.25">
      <c r="E36" s="108"/>
    </row>
    <row r="37" spans="5:5" x14ac:dyDescent="0.25">
      <c r="E37" s="108"/>
    </row>
    <row r="38" spans="5:5" x14ac:dyDescent="0.25">
      <c r="E38" s="108"/>
    </row>
    <row r="39" spans="5:5" x14ac:dyDescent="0.25">
      <c r="E39" s="108"/>
    </row>
  </sheetData>
  <mergeCells count="3">
    <mergeCell ref="B1:E1"/>
    <mergeCell ref="A2:C2"/>
    <mergeCell ref="C3:D3"/>
  </mergeCells>
  <conditionalFormatting sqref="B1:E1">
    <cfRule type="expression" dxfId="75" priority="2">
      <formula>$B$1="Název stavby"</formula>
    </cfRule>
  </conditionalFormatting>
  <conditionalFormatting sqref="A1">
    <cfRule type="expression" dxfId="74" priority="1">
      <formula>$A$1="Stavba X:"</formula>
    </cfRule>
  </conditionalFormatting>
  <pageMargins left="0.51041666666666663" right="0.25" top="0.75" bottom="0.75" header="0.3" footer="0.3"/>
  <pageSetup paperSize="8" scale="7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O36"/>
  <sheetViews>
    <sheetView showGridLines="0" topLeftCell="B1" zoomScale="70" zoomScaleNormal="70" workbookViewId="0">
      <selection activeCell="K15" sqref="K15"/>
    </sheetView>
  </sheetViews>
  <sheetFormatPr defaultColWidth="6.3984375" defaultRowHeight="11.25" x14ac:dyDescent="0.2"/>
  <cols>
    <col min="1" max="1" width="2.19921875" style="69" hidden="1" customWidth="1"/>
    <col min="2" max="2" width="6" style="69" customWidth="1"/>
    <col min="3" max="3" width="7.3984375" style="69" customWidth="1"/>
    <col min="4" max="4" width="7" style="69" customWidth="1"/>
    <col min="5" max="5" width="8" style="69" customWidth="1"/>
    <col min="6" max="6" width="57.296875" style="69" customWidth="1"/>
    <col min="7" max="7" width="6.296875" style="71" customWidth="1"/>
    <col min="8" max="8" width="9.09765625" style="71" customWidth="1"/>
    <col min="9" max="9" width="7.59765625" style="71" customWidth="1"/>
    <col min="10" max="10" width="7.09765625" style="71" customWidth="1"/>
    <col min="11" max="11" width="9" style="71" customWidth="1"/>
    <col min="12" max="12" width="13.296875" style="71" customWidth="1"/>
    <col min="13" max="14" width="19.796875" style="69" customWidth="1"/>
    <col min="15" max="15" width="6.3984375" style="69" customWidth="1"/>
    <col min="16" max="16384" width="6.3984375" style="69"/>
  </cols>
  <sheetData>
    <row r="1" spans="1:15" s="73" customFormat="1" ht="30.75" customHeight="1" thickTop="1" thickBot="1" x14ac:dyDescent="0.25">
      <c r="B1" s="146" t="s">
        <v>74</v>
      </c>
      <c r="C1" s="147"/>
      <c r="D1" s="147"/>
      <c r="E1" s="74"/>
      <c r="F1" s="74" t="s">
        <v>8</v>
      </c>
      <c r="G1" s="74"/>
      <c r="H1" s="75"/>
      <c r="I1" s="76"/>
      <c r="J1" s="77"/>
      <c r="K1" s="77"/>
      <c r="L1" s="78" t="s">
        <v>9</v>
      </c>
      <c r="M1" s="79"/>
    </row>
    <row r="2" spans="1:15" s="73" customFormat="1" ht="57" customHeight="1" thickTop="1" thickBot="1" x14ac:dyDescent="0.25">
      <c r="B2" s="148" t="s">
        <v>10</v>
      </c>
      <c r="C2" s="149"/>
      <c r="D2" s="22"/>
      <c r="E2" s="23"/>
      <c r="F2" s="80" t="str">
        <f>'Požadavky na výkon a fukci'!B1</f>
        <v>Rekonstrukce přejezdů P4943 v km 9,694 a P4944 v km 9,884 na trati Nymburk - Poříčany a rekonstrukce PZS a doplnění závor</v>
      </c>
      <c r="G2" s="23"/>
      <c r="H2" s="81"/>
      <c r="I2" s="150" t="s">
        <v>11</v>
      </c>
      <c r="J2" s="151"/>
      <c r="K2" s="152">
        <f>SUM(L26+L36)</f>
        <v>0</v>
      </c>
      <c r="L2" s="153"/>
    </row>
    <row r="3" spans="1:15" s="73" customFormat="1" ht="42.75" customHeight="1" thickTop="1" thickBot="1" x14ac:dyDescent="0.25">
      <c r="B3" s="82" t="s">
        <v>12</v>
      </c>
      <c r="C3" s="83"/>
      <c r="D3" s="154" t="s">
        <v>9</v>
      </c>
      <c r="E3" s="154"/>
      <c r="F3" s="84" t="s">
        <v>13</v>
      </c>
      <c r="G3" s="85"/>
      <c r="H3" s="86"/>
      <c r="I3" s="87"/>
      <c r="J3" s="88"/>
      <c r="K3" s="155"/>
      <c r="L3" s="156"/>
    </row>
    <row r="4" spans="1:15" s="73" customFormat="1" ht="18" customHeight="1" thickTop="1" x14ac:dyDescent="0.2">
      <c r="B4" s="137" t="s">
        <v>14</v>
      </c>
      <c r="C4" s="131"/>
      <c r="D4" s="138"/>
      <c r="E4" s="89"/>
      <c r="F4" s="90" t="s">
        <v>15</v>
      </c>
      <c r="G4" s="91"/>
      <c r="H4" s="92"/>
      <c r="I4" s="139" t="s">
        <v>16</v>
      </c>
      <c r="J4" s="140"/>
      <c r="K4" s="93"/>
      <c r="L4" s="94"/>
    </row>
    <row r="5" spans="1:15" s="73" customFormat="1" ht="18" customHeight="1" x14ac:dyDescent="0.2">
      <c r="B5" s="95" t="s">
        <v>17</v>
      </c>
      <c r="C5" s="96"/>
      <c r="D5" s="96"/>
      <c r="E5" s="24" t="s">
        <v>18</v>
      </c>
      <c r="F5" s="141"/>
      <c r="G5" s="141"/>
      <c r="H5" s="142"/>
      <c r="I5" s="143" t="s">
        <v>19</v>
      </c>
      <c r="J5" s="138"/>
      <c r="K5" s="25"/>
      <c r="L5" s="97"/>
    </row>
    <row r="6" spans="1:15" s="73" customFormat="1" ht="18" customHeight="1" x14ac:dyDescent="0.2">
      <c r="B6" s="95" t="s">
        <v>20</v>
      </c>
      <c r="C6" s="96"/>
      <c r="D6" s="96"/>
      <c r="E6" s="25" t="s">
        <v>21</v>
      </c>
      <c r="F6" s="144"/>
      <c r="G6" s="144"/>
      <c r="H6" s="145"/>
      <c r="I6" s="143" t="s">
        <v>22</v>
      </c>
      <c r="J6" s="138"/>
      <c r="K6" s="25"/>
      <c r="L6" s="97"/>
      <c r="O6" s="98"/>
    </row>
    <row r="7" spans="1:15" s="73" customFormat="1" ht="18" customHeight="1" x14ac:dyDescent="0.2">
      <c r="B7" s="125" t="s">
        <v>23</v>
      </c>
      <c r="C7" s="126"/>
      <c r="D7" s="126"/>
      <c r="E7" s="26"/>
      <c r="F7" s="127" t="s">
        <v>24</v>
      </c>
      <c r="G7" s="128"/>
      <c r="H7" s="129"/>
      <c r="I7" s="130" t="s">
        <v>25</v>
      </c>
      <c r="J7" s="131"/>
      <c r="K7" s="27">
        <v>2020</v>
      </c>
      <c r="L7" s="99"/>
      <c r="O7" s="100"/>
    </row>
    <row r="8" spans="1:15" s="73" customFormat="1" ht="19.5" customHeight="1" thickBot="1" x14ac:dyDescent="0.25">
      <c r="B8" s="132" t="s">
        <v>26</v>
      </c>
      <c r="C8" s="133"/>
      <c r="D8" s="133"/>
      <c r="E8" s="28"/>
      <c r="F8" s="101" t="s">
        <v>73</v>
      </c>
      <c r="G8" s="134"/>
      <c r="H8" s="135"/>
      <c r="I8" s="136" t="s">
        <v>27</v>
      </c>
      <c r="J8" s="126"/>
      <c r="K8" s="29">
        <v>44166</v>
      </c>
      <c r="L8" s="102"/>
    </row>
    <row r="9" spans="1:15" s="21" customFormat="1" ht="9.75" customHeight="1" x14ac:dyDescent="0.2">
      <c r="B9" s="117" t="s">
        <v>0</v>
      </c>
      <c r="C9" s="118"/>
      <c r="D9" s="118"/>
      <c r="E9" s="118"/>
      <c r="F9" s="118"/>
      <c r="G9" s="118"/>
      <c r="H9" s="118"/>
      <c r="I9" s="118"/>
      <c r="J9" s="118"/>
      <c r="K9" s="30" t="s">
        <v>19</v>
      </c>
      <c r="L9" s="31">
        <v>0</v>
      </c>
    </row>
    <row r="10" spans="1:15" s="21" customFormat="1" ht="15" customHeight="1" x14ac:dyDescent="0.2">
      <c r="B10" s="119" t="s">
        <v>28</v>
      </c>
      <c r="C10" s="121" t="s">
        <v>29</v>
      </c>
      <c r="D10" s="121" t="s">
        <v>30</v>
      </c>
      <c r="E10" s="121" t="s">
        <v>31</v>
      </c>
      <c r="F10" s="123" t="s">
        <v>32</v>
      </c>
      <c r="G10" s="123" t="s">
        <v>33</v>
      </c>
      <c r="H10" s="123" t="s">
        <v>34</v>
      </c>
      <c r="I10" s="121" t="s">
        <v>35</v>
      </c>
      <c r="J10" s="121" t="s">
        <v>36</v>
      </c>
      <c r="K10" s="115" t="s">
        <v>37</v>
      </c>
      <c r="L10" s="116"/>
    </row>
    <row r="11" spans="1:15" s="21" customFormat="1" ht="15" customHeight="1" x14ac:dyDescent="0.2">
      <c r="B11" s="119"/>
      <c r="C11" s="121"/>
      <c r="D11" s="121"/>
      <c r="E11" s="121"/>
      <c r="F11" s="123"/>
      <c r="G11" s="123"/>
      <c r="H11" s="123"/>
      <c r="I11" s="121"/>
      <c r="J11" s="121"/>
      <c r="K11" s="115"/>
      <c r="L11" s="116"/>
    </row>
    <row r="12" spans="1:15" s="21" customFormat="1" ht="12.75" customHeight="1" thickBot="1" x14ac:dyDescent="0.25">
      <c r="B12" s="120"/>
      <c r="C12" s="122"/>
      <c r="D12" s="122"/>
      <c r="E12" s="122"/>
      <c r="F12" s="124"/>
      <c r="G12" s="124"/>
      <c r="H12" s="124"/>
      <c r="I12" s="122"/>
      <c r="J12" s="122"/>
      <c r="K12" s="32" t="s">
        <v>38</v>
      </c>
      <c r="L12" s="33" t="s">
        <v>39</v>
      </c>
    </row>
    <row r="13" spans="1:15" s="40" customFormat="1" ht="15" customHeight="1" thickBot="1" x14ac:dyDescent="0.25">
      <c r="A13" s="34" t="s">
        <v>40</v>
      </c>
      <c r="B13" s="35" t="s">
        <v>41</v>
      </c>
      <c r="C13" s="36">
        <v>1</v>
      </c>
      <c r="D13" s="37"/>
      <c r="E13" s="37"/>
      <c r="F13" s="38" t="s">
        <v>42</v>
      </c>
      <c r="G13" s="36"/>
      <c r="H13" s="36"/>
      <c r="I13" s="36"/>
      <c r="J13" s="36"/>
      <c r="K13" s="36"/>
      <c r="L13" s="39"/>
    </row>
    <row r="14" spans="1:15" s="40" customFormat="1" ht="13.5" customHeight="1" thickBot="1" x14ac:dyDescent="0.25">
      <c r="A14" s="41" t="s">
        <v>43</v>
      </c>
      <c r="B14" s="42">
        <f>1+MAX($B$13:B13)</f>
        <v>1</v>
      </c>
      <c r="C14" s="43" t="s">
        <v>44</v>
      </c>
      <c r="D14" s="44"/>
      <c r="E14" s="45" t="s">
        <v>45</v>
      </c>
      <c r="F14" s="46" t="s">
        <v>46</v>
      </c>
      <c r="G14" s="45" t="s">
        <v>47</v>
      </c>
      <c r="H14" s="47">
        <v>1</v>
      </c>
      <c r="I14" s="45"/>
      <c r="J14" s="48" t="str">
        <f>IF(I14=0,"",I14*H14)</f>
        <v/>
      </c>
      <c r="K14" s="49"/>
      <c r="L14" s="50">
        <f>ROUND((ROUND(H14,3))*(ROUND(K14,2)),2)</f>
        <v>0</v>
      </c>
    </row>
    <row r="15" spans="1:15" s="40" customFormat="1" ht="12.75" customHeight="1" x14ac:dyDescent="0.2">
      <c r="A15" s="41" t="s">
        <v>48</v>
      </c>
      <c r="B15" s="51"/>
      <c r="C15" s="52"/>
      <c r="D15" s="52"/>
      <c r="E15" s="52"/>
      <c r="F15" s="53" t="s">
        <v>49</v>
      </c>
      <c r="G15" s="54"/>
      <c r="H15" s="54"/>
      <c r="I15" s="54"/>
      <c r="J15" s="54"/>
      <c r="K15" s="54"/>
      <c r="L15" s="55"/>
    </row>
    <row r="16" spans="1:15" s="40" customFormat="1" ht="12.75" customHeight="1" x14ac:dyDescent="0.2">
      <c r="A16" s="41" t="s">
        <v>50</v>
      </c>
      <c r="B16" s="51"/>
      <c r="C16" s="52"/>
      <c r="D16" s="52"/>
      <c r="E16" s="52"/>
      <c r="F16" s="56" t="s">
        <v>51</v>
      </c>
      <c r="G16" s="54"/>
      <c r="H16" s="54"/>
      <c r="I16" s="54"/>
      <c r="J16" s="54"/>
      <c r="K16" s="54"/>
      <c r="L16" s="55"/>
    </row>
    <row r="17" spans="1:12" s="40" customFormat="1" ht="72" customHeight="1" thickBot="1" x14ac:dyDescent="0.25">
      <c r="A17" s="41" t="s">
        <v>52</v>
      </c>
      <c r="B17" s="57"/>
      <c r="C17" s="58"/>
      <c r="D17" s="58"/>
      <c r="E17" s="58"/>
      <c r="F17" s="59" t="s">
        <v>53</v>
      </c>
      <c r="G17" s="60"/>
      <c r="H17" s="60"/>
      <c r="I17" s="60"/>
      <c r="J17" s="60"/>
      <c r="K17" s="60"/>
      <c r="L17" s="61"/>
    </row>
    <row r="18" spans="1:12" s="40" customFormat="1" ht="13.5" customHeight="1" thickBot="1" x14ac:dyDescent="0.25">
      <c r="A18" s="41" t="s">
        <v>43</v>
      </c>
      <c r="B18" s="62">
        <f>1+MAX($B$13:B17)</f>
        <v>2</v>
      </c>
      <c r="C18" s="43" t="s">
        <v>54</v>
      </c>
      <c r="D18" s="44"/>
      <c r="E18" s="45" t="s">
        <v>45</v>
      </c>
      <c r="F18" s="46" t="s">
        <v>55</v>
      </c>
      <c r="G18" s="45" t="s">
        <v>47</v>
      </c>
      <c r="H18" s="47">
        <v>1</v>
      </c>
      <c r="I18" s="45"/>
      <c r="J18" s="48" t="str">
        <f>IF(I18=0,"",I18*H18)</f>
        <v/>
      </c>
      <c r="K18" s="49"/>
      <c r="L18" s="50">
        <f>ROUND((ROUND(H18,3))*(ROUND(K18,2)),2)</f>
        <v>0</v>
      </c>
    </row>
    <row r="19" spans="1:12" s="40" customFormat="1" ht="12.75" customHeight="1" x14ac:dyDescent="0.2">
      <c r="A19" s="41" t="s">
        <v>48</v>
      </c>
      <c r="B19" s="51"/>
      <c r="C19" s="52"/>
      <c r="D19" s="52"/>
      <c r="E19" s="52"/>
      <c r="F19" s="53" t="s">
        <v>56</v>
      </c>
      <c r="G19" s="54"/>
      <c r="H19" s="54"/>
      <c r="I19" s="54"/>
      <c r="J19" s="54"/>
      <c r="K19" s="54"/>
      <c r="L19" s="55"/>
    </row>
    <row r="20" spans="1:12" s="40" customFormat="1" ht="12.75" customHeight="1" x14ac:dyDescent="0.2">
      <c r="A20" s="41" t="s">
        <v>50</v>
      </c>
      <c r="B20" s="51"/>
      <c r="C20" s="52"/>
      <c r="D20" s="52"/>
      <c r="E20" s="52"/>
      <c r="F20" s="56" t="s">
        <v>51</v>
      </c>
      <c r="G20" s="54"/>
      <c r="H20" s="54"/>
      <c r="I20" s="54"/>
      <c r="J20" s="54"/>
      <c r="K20" s="54"/>
      <c r="L20" s="55"/>
    </row>
    <row r="21" spans="1:12" s="40" customFormat="1" ht="81" customHeight="1" thickBot="1" x14ac:dyDescent="0.25">
      <c r="A21" s="41" t="s">
        <v>52</v>
      </c>
      <c r="B21" s="57"/>
      <c r="C21" s="58"/>
      <c r="D21" s="58"/>
      <c r="E21" s="58"/>
      <c r="F21" s="59" t="s">
        <v>57</v>
      </c>
      <c r="G21" s="60"/>
      <c r="H21" s="60"/>
      <c r="I21" s="60"/>
      <c r="J21" s="60"/>
      <c r="K21" s="60"/>
      <c r="L21" s="61"/>
    </row>
    <row r="22" spans="1:12" s="40" customFormat="1" ht="13.5" customHeight="1" thickBot="1" x14ac:dyDescent="0.25">
      <c r="A22" s="41" t="s">
        <v>43</v>
      </c>
      <c r="B22" s="62">
        <f>1+MAX($B$13:B21)</f>
        <v>3</v>
      </c>
      <c r="C22" s="43" t="s">
        <v>58</v>
      </c>
      <c r="D22" s="44"/>
      <c r="E22" s="45" t="s">
        <v>45</v>
      </c>
      <c r="F22" s="46" t="s">
        <v>59</v>
      </c>
      <c r="G22" s="45" t="s">
        <v>47</v>
      </c>
      <c r="H22" s="47">
        <v>1</v>
      </c>
      <c r="I22" s="45"/>
      <c r="J22" s="48" t="str">
        <f>IF(I22=0,"",I22*H22)</f>
        <v/>
      </c>
      <c r="K22" s="49"/>
      <c r="L22" s="50">
        <f>ROUND((ROUND(H22,3))*(ROUND(K22,2)),2)</f>
        <v>0</v>
      </c>
    </row>
    <row r="23" spans="1:12" s="40" customFormat="1" ht="12.75" customHeight="1" x14ac:dyDescent="0.2">
      <c r="A23" s="41" t="s">
        <v>48</v>
      </c>
      <c r="B23" s="51"/>
      <c r="C23" s="52"/>
      <c r="D23" s="52"/>
      <c r="E23" s="52"/>
      <c r="F23" s="53" t="s">
        <v>60</v>
      </c>
      <c r="G23" s="54"/>
      <c r="H23" s="54"/>
      <c r="I23" s="54"/>
      <c r="J23" s="54"/>
      <c r="K23" s="54"/>
      <c r="L23" s="55"/>
    </row>
    <row r="24" spans="1:12" s="40" customFormat="1" ht="12.75" customHeight="1" x14ac:dyDescent="0.2">
      <c r="A24" s="41" t="s">
        <v>50</v>
      </c>
      <c r="B24" s="51"/>
      <c r="C24" s="52"/>
      <c r="D24" s="52"/>
      <c r="E24" s="52"/>
      <c r="F24" s="56" t="s">
        <v>51</v>
      </c>
      <c r="G24" s="54"/>
      <c r="H24" s="54"/>
      <c r="I24" s="54"/>
      <c r="J24" s="54"/>
      <c r="K24" s="54"/>
      <c r="L24" s="55"/>
    </row>
    <row r="25" spans="1:12" s="40" customFormat="1" ht="42.75" customHeight="1" thickBot="1" x14ac:dyDescent="0.25">
      <c r="A25" s="41" t="s">
        <v>52</v>
      </c>
      <c r="B25" s="57"/>
      <c r="C25" s="58"/>
      <c r="D25" s="58"/>
      <c r="E25" s="58"/>
      <c r="F25" s="59" t="s">
        <v>61</v>
      </c>
      <c r="G25" s="60"/>
      <c r="H25" s="60"/>
      <c r="I25" s="60"/>
      <c r="J25" s="60"/>
      <c r="K25" s="60"/>
      <c r="L25" s="61"/>
    </row>
    <row r="26" spans="1:12" ht="13.5" thickBot="1" x14ac:dyDescent="0.25">
      <c r="A26" s="63" t="s">
        <v>62</v>
      </c>
      <c r="B26" s="64" t="s">
        <v>63</v>
      </c>
      <c r="C26" s="65" t="s">
        <v>64</v>
      </c>
      <c r="D26" s="66"/>
      <c r="E26" s="66"/>
      <c r="F26" s="67" t="s">
        <v>42</v>
      </c>
      <c r="G26" s="65"/>
      <c r="H26" s="65"/>
      <c r="I26" s="65"/>
      <c r="J26" s="65"/>
      <c r="K26" s="65"/>
      <c r="L26" s="68">
        <f>SUM(L14:L25)</f>
        <v>0</v>
      </c>
    </row>
    <row r="27" spans="1:12" ht="13.5" thickBot="1" x14ac:dyDescent="0.25">
      <c r="A27" s="34" t="s">
        <v>40</v>
      </c>
      <c r="B27" s="35" t="s">
        <v>41</v>
      </c>
      <c r="C27" s="36">
        <v>2</v>
      </c>
      <c r="D27" s="37"/>
      <c r="E27" s="37"/>
      <c r="F27" s="38" t="s">
        <v>65</v>
      </c>
      <c r="G27" s="36"/>
      <c r="H27" s="36"/>
      <c r="I27" s="36"/>
      <c r="J27" s="36"/>
      <c r="K27" s="36"/>
      <c r="L27" s="39"/>
    </row>
    <row r="28" spans="1:12" s="40" customFormat="1" ht="13.5" customHeight="1" thickBot="1" x14ac:dyDescent="0.25">
      <c r="A28" s="41" t="s">
        <v>43</v>
      </c>
      <c r="B28" s="62">
        <f>1+MAX($B$13:B27)</f>
        <v>4</v>
      </c>
      <c r="C28" s="43"/>
      <c r="D28" s="44"/>
      <c r="E28" s="45" t="s">
        <v>45</v>
      </c>
      <c r="F28" s="46" t="s">
        <v>66</v>
      </c>
      <c r="G28" s="45" t="s">
        <v>47</v>
      </c>
      <c r="H28" s="47">
        <v>1</v>
      </c>
      <c r="I28" s="45"/>
      <c r="J28" s="48" t="str">
        <f>IF(I28=0,"",I28*H28)</f>
        <v/>
      </c>
      <c r="K28" s="49"/>
      <c r="L28" s="70">
        <f>ROUND((ROUND(H28,3))*(ROUND(K28,2)),2)</f>
        <v>0</v>
      </c>
    </row>
    <row r="29" spans="1:12" s="40" customFormat="1" ht="12.75" customHeight="1" x14ac:dyDescent="0.2">
      <c r="A29" s="41" t="s">
        <v>48</v>
      </c>
      <c r="B29" s="51"/>
      <c r="C29" s="52"/>
      <c r="D29" s="52"/>
      <c r="E29" s="52"/>
      <c r="F29" s="53" t="s">
        <v>67</v>
      </c>
      <c r="G29" s="54"/>
      <c r="H29" s="54"/>
      <c r="I29" s="54"/>
      <c r="J29" s="54"/>
      <c r="K29" s="54"/>
      <c r="L29" s="55"/>
    </row>
    <row r="30" spans="1:12" s="40" customFormat="1" ht="12.75" customHeight="1" x14ac:dyDescent="0.2">
      <c r="A30" s="41" t="s">
        <v>50</v>
      </c>
      <c r="B30" s="51"/>
      <c r="C30" s="52"/>
      <c r="D30" s="52"/>
      <c r="E30" s="52"/>
      <c r="F30" s="56" t="s">
        <v>51</v>
      </c>
      <c r="G30" s="54"/>
      <c r="H30" s="54"/>
      <c r="I30" s="54"/>
      <c r="J30" s="54"/>
      <c r="K30" s="54"/>
      <c r="L30" s="55"/>
    </row>
    <row r="31" spans="1:12" s="40" customFormat="1" ht="75" customHeight="1" thickBot="1" x14ac:dyDescent="0.25">
      <c r="A31" s="41" t="s">
        <v>52</v>
      </c>
      <c r="B31" s="57"/>
      <c r="C31" s="58"/>
      <c r="D31" s="58"/>
      <c r="E31" s="58"/>
      <c r="F31" s="59" t="s">
        <v>68</v>
      </c>
      <c r="G31" s="60"/>
      <c r="H31" s="60"/>
      <c r="I31" s="60"/>
      <c r="J31" s="60"/>
      <c r="K31" s="60"/>
      <c r="L31" s="61"/>
    </row>
    <row r="32" spans="1:12" s="40" customFormat="1" ht="13.5" customHeight="1" thickBot="1" x14ac:dyDescent="0.25">
      <c r="A32" s="41" t="s">
        <v>43</v>
      </c>
      <c r="B32" s="62">
        <f>1+MAX($B$13:B31)</f>
        <v>5</v>
      </c>
      <c r="C32" s="43"/>
      <c r="D32" s="44"/>
      <c r="E32" s="45" t="s">
        <v>45</v>
      </c>
      <c r="F32" s="46" t="s">
        <v>69</v>
      </c>
      <c r="G32" s="45" t="s">
        <v>47</v>
      </c>
      <c r="H32" s="47">
        <v>1</v>
      </c>
      <c r="I32" s="45"/>
      <c r="J32" s="48" t="str">
        <f>IF(I32=0,"",I32*H32)</f>
        <v/>
      </c>
      <c r="K32" s="49"/>
      <c r="L32" s="70">
        <f>ROUND((ROUND(H32,3))*(ROUND(K32,2)),2)</f>
        <v>0</v>
      </c>
    </row>
    <row r="33" spans="1:12" s="40" customFormat="1" ht="12.75" customHeight="1" x14ac:dyDescent="0.2">
      <c r="A33" s="41" t="s">
        <v>48</v>
      </c>
      <c r="B33" s="51"/>
      <c r="C33" s="52"/>
      <c r="D33" s="52"/>
      <c r="E33" s="52"/>
      <c r="F33" s="53" t="s">
        <v>70</v>
      </c>
      <c r="G33" s="54"/>
      <c r="H33" s="54"/>
      <c r="I33" s="54"/>
      <c r="J33" s="54"/>
      <c r="K33" s="54"/>
      <c r="L33" s="55"/>
    </row>
    <row r="34" spans="1:12" s="40" customFormat="1" ht="12.75" customHeight="1" x14ac:dyDescent="0.2">
      <c r="A34" s="41" t="s">
        <v>50</v>
      </c>
      <c r="B34" s="51"/>
      <c r="C34" s="52"/>
      <c r="D34" s="52"/>
      <c r="E34" s="52"/>
      <c r="F34" s="56" t="s">
        <v>51</v>
      </c>
      <c r="G34" s="54"/>
      <c r="H34" s="54"/>
      <c r="I34" s="54"/>
      <c r="J34" s="54"/>
      <c r="K34" s="54"/>
      <c r="L34" s="55"/>
    </row>
    <row r="35" spans="1:12" s="40" customFormat="1" ht="60" customHeight="1" thickBot="1" x14ac:dyDescent="0.25">
      <c r="A35" s="41" t="s">
        <v>52</v>
      </c>
      <c r="B35" s="57"/>
      <c r="C35" s="58"/>
      <c r="D35" s="58"/>
      <c r="E35" s="58"/>
      <c r="F35" s="59" t="s">
        <v>71</v>
      </c>
      <c r="G35" s="60"/>
      <c r="H35" s="60"/>
      <c r="I35" s="60"/>
      <c r="J35" s="60"/>
      <c r="K35" s="60"/>
      <c r="L35" s="61"/>
    </row>
    <row r="36" spans="1:12" ht="13.5" thickBot="1" x14ac:dyDescent="0.25">
      <c r="A36" s="63" t="s">
        <v>62</v>
      </c>
      <c r="B36" s="64" t="s">
        <v>63</v>
      </c>
      <c r="C36" s="65" t="s">
        <v>64</v>
      </c>
      <c r="D36" s="66"/>
      <c r="E36" s="66"/>
      <c r="F36" s="67" t="s">
        <v>65</v>
      </c>
      <c r="G36" s="65"/>
      <c r="H36" s="65"/>
      <c r="I36" s="65"/>
      <c r="J36" s="65"/>
      <c r="K36" s="65"/>
      <c r="L36" s="68">
        <f>SUM(L28:L35)</f>
        <v>0</v>
      </c>
    </row>
  </sheetData>
  <mergeCells count="29">
    <mergeCell ref="B1:D1"/>
    <mergeCell ref="B2:C2"/>
    <mergeCell ref="I2:J2"/>
    <mergeCell ref="K2:L2"/>
    <mergeCell ref="D3:E3"/>
    <mergeCell ref="K3:L3"/>
    <mergeCell ref="B4:D4"/>
    <mergeCell ref="I4:J4"/>
    <mergeCell ref="F5:H5"/>
    <mergeCell ref="I5:J5"/>
    <mergeCell ref="F6:H6"/>
    <mergeCell ref="I6:J6"/>
    <mergeCell ref="B7:D7"/>
    <mergeCell ref="F7:H7"/>
    <mergeCell ref="I7:J7"/>
    <mergeCell ref="B8:D8"/>
    <mergeCell ref="G8:H8"/>
    <mergeCell ref="I8:J8"/>
    <mergeCell ref="K10:L11"/>
    <mergeCell ref="B9:J9"/>
    <mergeCell ref="B10:B12"/>
    <mergeCell ref="C10:C12"/>
    <mergeCell ref="D10:D12"/>
    <mergeCell ref="E10:E12"/>
    <mergeCell ref="F10:F12"/>
    <mergeCell ref="G10:G12"/>
    <mergeCell ref="H10:H12"/>
    <mergeCell ref="I10:I12"/>
    <mergeCell ref="J10:J12"/>
  </mergeCells>
  <conditionalFormatting sqref="F6">
    <cfRule type="expression" dxfId="73" priority="75">
      <formula>$E$5="Ostatní"</formula>
    </cfRule>
    <cfRule type="expression" dxfId="72" priority="76">
      <formula>$E$6="Ostatní"</formula>
    </cfRule>
  </conditionalFormatting>
  <conditionalFormatting sqref="D3">
    <cfRule type="expression" dxfId="71" priority="73">
      <formula>IF($D$3="SO XX-XX-XX","Vybarvit",IF($D$3="","Vybarvit",""))="Vybarvit"</formula>
    </cfRule>
  </conditionalFormatting>
  <conditionalFormatting sqref="F3">
    <cfRule type="expression" dxfId="70" priority="72">
      <formula>IF($F$3="Název SO/PS","Vybarvit",IF($F$3="","Vybarvit",""))="Vybarvit"</formula>
    </cfRule>
  </conditionalFormatting>
  <conditionalFormatting sqref="F8">
    <cfRule type="expression" dxfId="69" priority="71">
      <formula>IF($F$8="Obchodní název firmy/společnosti, v případě fyzické osoby podnikající  IČO","Vybarvit",IF($F$8="","Vybarvit",""))="Vybarvit"</formula>
    </cfRule>
  </conditionalFormatting>
  <conditionalFormatting sqref="G8:H8">
    <cfRule type="expression" dxfId="68" priority="70">
      <formula>IF($G$8="Titul Jméno Příjmení","Vybarvit",IF($G$8="","Vybarvit",""))="Vybarvit"</formula>
    </cfRule>
  </conditionalFormatting>
  <conditionalFormatting sqref="K8">
    <cfRule type="expression" dxfId="67" priority="69">
      <formula>$K$8=""</formula>
    </cfRule>
  </conditionalFormatting>
  <conditionalFormatting sqref="K7">
    <cfRule type="expression" dxfId="66" priority="68">
      <formula>$K$7=""</formula>
    </cfRule>
  </conditionalFormatting>
  <conditionalFormatting sqref="K6">
    <cfRule type="expression" dxfId="65" priority="67">
      <formula>$K$6=""</formula>
    </cfRule>
  </conditionalFormatting>
  <conditionalFormatting sqref="K5">
    <cfRule type="expression" dxfId="64" priority="66">
      <formula>$K$5=""</formula>
    </cfRule>
  </conditionalFormatting>
  <conditionalFormatting sqref="K4">
    <cfRule type="expression" dxfId="63" priority="65">
      <formula>$K$4=""</formula>
    </cfRule>
  </conditionalFormatting>
  <conditionalFormatting sqref="L4">
    <cfRule type="expression" dxfId="62" priority="64">
      <formula>$L$4=""</formula>
    </cfRule>
  </conditionalFormatting>
  <conditionalFormatting sqref="E8">
    <cfRule type="expression" dxfId="61" priority="63">
      <formula>$E$8=""</formula>
    </cfRule>
  </conditionalFormatting>
  <conditionalFormatting sqref="E7">
    <cfRule type="expression" dxfId="60" priority="62">
      <formula>$E$7=""</formula>
    </cfRule>
  </conditionalFormatting>
  <conditionalFormatting sqref="E6">
    <cfRule type="expression" dxfId="59" priority="61">
      <formula>$E$6=""</formula>
    </cfRule>
  </conditionalFormatting>
  <conditionalFormatting sqref="E5">
    <cfRule type="expression" dxfId="58" priority="60">
      <formula>$E$5=""</formula>
    </cfRule>
  </conditionalFormatting>
  <conditionalFormatting sqref="E4">
    <cfRule type="expression" dxfId="57" priority="59">
      <formula>$E$4=""</formula>
    </cfRule>
  </conditionalFormatting>
  <conditionalFormatting sqref="C13">
    <cfRule type="expression" dxfId="56" priority="58">
      <formula>C13=""</formula>
    </cfRule>
  </conditionalFormatting>
  <conditionalFormatting sqref="F13">
    <cfRule type="expression" dxfId="55" priority="57">
      <formula>F13="Název dílu"</formula>
    </cfRule>
  </conditionalFormatting>
  <conditionalFormatting sqref="E14">
    <cfRule type="expression" dxfId="54" priority="55">
      <formula>E14=""</formula>
    </cfRule>
  </conditionalFormatting>
  <conditionalFormatting sqref="F15">
    <cfRule type="expression" dxfId="53" priority="53">
      <formula>F15=""</formula>
    </cfRule>
  </conditionalFormatting>
  <conditionalFormatting sqref="C22">
    <cfRule type="expression" dxfId="52" priority="32">
      <formula>C22=""</formula>
    </cfRule>
  </conditionalFormatting>
  <conditionalFormatting sqref="F16">
    <cfRule type="expression" dxfId="51" priority="52">
      <formula>F16=""</formula>
    </cfRule>
  </conditionalFormatting>
  <conditionalFormatting sqref="F17">
    <cfRule type="expression" dxfId="50" priority="51">
      <formula>F17=""</formula>
    </cfRule>
  </conditionalFormatting>
  <conditionalFormatting sqref="G14">
    <cfRule type="expression" dxfId="49" priority="50">
      <formula>G14=""</formula>
    </cfRule>
  </conditionalFormatting>
  <conditionalFormatting sqref="H14">
    <cfRule type="expression" dxfId="48" priority="49">
      <formula>H14=""</formula>
    </cfRule>
  </conditionalFormatting>
  <conditionalFormatting sqref="I14">
    <cfRule type="expression" dxfId="47" priority="48">
      <formula>I14=""</formula>
    </cfRule>
  </conditionalFormatting>
  <conditionalFormatting sqref="J14">
    <cfRule type="expression" dxfId="46" priority="47">
      <formula>J14=""</formula>
    </cfRule>
  </conditionalFormatting>
  <conditionalFormatting sqref="K14">
    <cfRule type="expression" dxfId="45" priority="46">
      <formula>K14=""</formula>
    </cfRule>
  </conditionalFormatting>
  <conditionalFormatting sqref="D14">
    <cfRule type="expression" dxfId="44" priority="45">
      <formula>D14=""</formula>
    </cfRule>
  </conditionalFormatting>
  <conditionalFormatting sqref="C18">
    <cfRule type="expression" dxfId="43" priority="44">
      <formula>C18=""</formula>
    </cfRule>
  </conditionalFormatting>
  <conditionalFormatting sqref="K22">
    <cfRule type="expression" dxfId="42" priority="22">
      <formula>K22=""</formula>
    </cfRule>
  </conditionalFormatting>
  <conditionalFormatting sqref="F18">
    <cfRule type="expression" dxfId="41" priority="42">
      <formula>F18=""</formula>
    </cfRule>
  </conditionalFormatting>
  <conditionalFormatting sqref="G22">
    <cfRule type="expression" dxfId="40" priority="26">
      <formula>G22=""</formula>
    </cfRule>
  </conditionalFormatting>
  <conditionalFormatting sqref="F14">
    <cfRule type="expression" dxfId="39" priority="54">
      <formula>F14=""</formula>
    </cfRule>
  </conditionalFormatting>
  <conditionalFormatting sqref="H22">
    <cfRule type="expression" dxfId="38" priority="25">
      <formula>H22=""</formula>
    </cfRule>
  </conditionalFormatting>
  <conditionalFormatting sqref="I22">
    <cfRule type="expression" dxfId="37" priority="24">
      <formula>I22=""</formula>
    </cfRule>
  </conditionalFormatting>
  <conditionalFormatting sqref="J22">
    <cfRule type="expression" dxfId="36" priority="23">
      <formula>J22=""</formula>
    </cfRule>
  </conditionalFormatting>
  <conditionalFormatting sqref="D22">
    <cfRule type="expression" dxfId="35" priority="21">
      <formula>D22=""</formula>
    </cfRule>
  </conditionalFormatting>
  <conditionalFormatting sqref="C14">
    <cfRule type="expression" dxfId="34" priority="56">
      <formula>C14=""</formula>
    </cfRule>
  </conditionalFormatting>
  <conditionalFormatting sqref="F24">
    <cfRule type="expression" dxfId="33" priority="28">
      <formula>F24=""</formula>
    </cfRule>
  </conditionalFormatting>
  <conditionalFormatting sqref="F25">
    <cfRule type="expression" dxfId="32" priority="27">
      <formula>F25=""</formula>
    </cfRule>
  </conditionalFormatting>
  <conditionalFormatting sqref="C26">
    <cfRule type="expression" dxfId="31" priority="20">
      <formula>C26=""</formula>
    </cfRule>
  </conditionalFormatting>
  <conditionalFormatting sqref="E18">
    <cfRule type="expression" dxfId="30" priority="43">
      <formula>E18=""</formula>
    </cfRule>
  </conditionalFormatting>
  <conditionalFormatting sqref="F19">
    <cfRule type="expression" dxfId="29" priority="41">
      <formula>F19=""</formula>
    </cfRule>
  </conditionalFormatting>
  <conditionalFormatting sqref="F20">
    <cfRule type="expression" dxfId="28" priority="40">
      <formula>F20=""</formula>
    </cfRule>
  </conditionalFormatting>
  <conditionalFormatting sqref="F21">
    <cfRule type="expression" dxfId="27" priority="39">
      <formula>F21=""</formula>
    </cfRule>
  </conditionalFormatting>
  <conditionalFormatting sqref="G18">
    <cfRule type="expression" dxfId="26" priority="38">
      <formula>G18=""</formula>
    </cfRule>
  </conditionalFormatting>
  <conditionalFormatting sqref="H18">
    <cfRule type="expression" dxfId="25" priority="37">
      <formula>H18=""</formula>
    </cfRule>
  </conditionalFormatting>
  <conditionalFormatting sqref="I18">
    <cfRule type="expression" dxfId="24" priority="36">
      <formula>I18=""</formula>
    </cfRule>
  </conditionalFormatting>
  <conditionalFormatting sqref="J18">
    <cfRule type="expression" dxfId="23" priority="35">
      <formula>J18=""</formula>
    </cfRule>
  </conditionalFormatting>
  <conditionalFormatting sqref="K18">
    <cfRule type="expression" dxfId="22" priority="34">
      <formula>K18=""</formula>
    </cfRule>
  </conditionalFormatting>
  <conditionalFormatting sqref="D18">
    <cfRule type="expression" dxfId="21" priority="33">
      <formula>D18=""</formula>
    </cfRule>
  </conditionalFormatting>
  <conditionalFormatting sqref="E22">
    <cfRule type="expression" dxfId="20" priority="31">
      <formula>E22=""</formula>
    </cfRule>
  </conditionalFormatting>
  <conditionalFormatting sqref="F22">
    <cfRule type="expression" dxfId="19" priority="30">
      <formula>F22=""</formula>
    </cfRule>
  </conditionalFormatting>
  <conditionalFormatting sqref="F23">
    <cfRule type="expression" dxfId="18" priority="29">
      <formula>F23=""</formula>
    </cfRule>
  </conditionalFormatting>
  <conditionalFormatting sqref="C27">
    <cfRule type="expression" dxfId="17" priority="18">
      <formula>C27=""</formula>
    </cfRule>
  </conditionalFormatting>
  <conditionalFormatting sqref="F26">
    <cfRule type="expression" dxfId="16" priority="19">
      <formula>F26="Název dílu"</formula>
    </cfRule>
  </conditionalFormatting>
  <conditionalFormatting sqref="F27">
    <cfRule type="expression" dxfId="15" priority="17">
      <formula>F27="Název dílu"</formula>
    </cfRule>
  </conditionalFormatting>
  <conditionalFormatting sqref="F29 F33">
    <cfRule type="expression" dxfId="14" priority="15">
      <formula>F29=""</formula>
    </cfRule>
  </conditionalFormatting>
  <conditionalFormatting sqref="C32">
    <cfRule type="expression" dxfId="13" priority="4">
      <formula>C32=""</formula>
    </cfRule>
  </conditionalFormatting>
  <conditionalFormatting sqref="F31 F35">
    <cfRule type="expression" dxfId="12" priority="13">
      <formula>F31=""</formula>
    </cfRule>
  </conditionalFormatting>
  <conditionalFormatting sqref="H28 H32">
    <cfRule type="expression" dxfId="11" priority="11">
      <formula>H28=""</formula>
    </cfRule>
  </conditionalFormatting>
  <conditionalFormatting sqref="I28 I32">
    <cfRule type="expression" dxfId="10" priority="10">
      <formula>I28=""</formula>
    </cfRule>
  </conditionalFormatting>
  <conditionalFormatting sqref="E28 E32">
    <cfRule type="expression" dxfId="9" priority="6">
      <formula>E28=""</formula>
    </cfRule>
  </conditionalFormatting>
  <conditionalFormatting sqref="C28">
    <cfRule type="expression" dxfId="8" priority="5">
      <formula>C28=""</formula>
    </cfRule>
  </conditionalFormatting>
  <conditionalFormatting sqref="G28 G32">
    <cfRule type="expression" dxfId="7" priority="12">
      <formula>G28=""</formula>
    </cfRule>
  </conditionalFormatting>
  <conditionalFormatting sqref="J28 J32">
    <cfRule type="expression" dxfId="6" priority="9">
      <formula>J28=""</formula>
    </cfRule>
  </conditionalFormatting>
  <conditionalFormatting sqref="K28 K32">
    <cfRule type="expression" dxfId="5" priority="8">
      <formula>K28=""</formula>
    </cfRule>
  </conditionalFormatting>
  <conditionalFormatting sqref="D28 D32">
    <cfRule type="expression" dxfId="4" priority="7">
      <formula>D28=""</formula>
    </cfRule>
  </conditionalFormatting>
  <conditionalFormatting sqref="F30 F34">
    <cfRule type="expression" dxfId="3" priority="14">
      <formula>F30=""</formula>
    </cfRule>
  </conditionalFormatting>
  <conditionalFormatting sqref="F28 F32">
    <cfRule type="expression" dxfId="2" priority="16">
      <formula>F28=""</formula>
    </cfRule>
  </conditionalFormatting>
  <conditionalFormatting sqref="C36">
    <cfRule type="expression" dxfId="1" priority="3">
      <formula>C36=""</formula>
    </cfRule>
  </conditionalFormatting>
  <conditionalFormatting sqref="F36">
    <cfRule type="expression" dxfId="0" priority="2">
      <formula>F36="Název dílu"</formula>
    </cfRule>
  </conditionalFormatting>
  <dataValidations count="10">
    <dataValidation type="list" allowBlank="1" showInputMessage="1" showErrorMessage="1" errorTitle="Špatné označení majetku" error="_x000a_Nutno vybrat dle předvolby!_x000a_SŽDC nebo Ostatní." promptTitle="Výběr dle předvolby:" prompt="_x000a_SŽDC s.o._x000a_Ostatní" sqref="E6">
      <formula1>"SŽ, Ostatní"</formula1>
    </dataValidation>
    <dataValidation type="date" allowBlank="1" showInputMessage="1" showErrorMessage="1" sqref="L8">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Rozmezí let 2017 - 2050" promptTitle="Vložit rok" prompt="ve formátu:_x000a_rrrr" sqref="K7">
      <formula1>2017</formula1>
      <formula2>2050</formula2>
    </dataValidation>
  </dataValidations>
  <pageMargins left="0.7" right="0.7" top="0.78740157499999996" bottom="0.78740157499999996" header="0.3" footer="0.3"/>
  <pageSetup paperSize="9" scale="58"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3</vt:i4>
      </vt:variant>
    </vt:vector>
  </HeadingPairs>
  <TitlesOfParts>
    <vt:vector size="5" baseType="lpstr">
      <vt:lpstr>Požadavky na výkon a fukci</vt:lpstr>
      <vt:lpstr>SO 98-98</vt:lpstr>
      <vt:lpstr>'Požadavky na výkon a fukci'!Názvy_tisku</vt:lpstr>
      <vt:lpstr>'Požadavky na výkon a fukci'!Oblast_tisku</vt:lpstr>
      <vt:lpstr>'SO 98-98'!Oblast_tisku</vt:lpstr>
    </vt:vector>
  </TitlesOfParts>
  <Company>SŽDC s.o.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Moreva Ksenia, Ing.</cp:lastModifiedBy>
  <dcterms:created xsi:type="dcterms:W3CDTF">2020-12-08T08:47:11Z</dcterms:created>
  <dcterms:modified xsi:type="dcterms:W3CDTF">2021-02-04T12:37:32Z</dcterms:modified>
</cp:coreProperties>
</file>